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№1-мз" r:id="rId1" sheetId="1" state="visible"/>
    <sheet name="№1-1мз" r:id="rId2" sheetId="2" state="visible"/>
    <sheet name="№2-мз" r:id="rId3" sheetId="3" state="visible"/>
    <sheet name="№3-мз" r:id="rId4" sheetId="4" state="visible"/>
  </sheets>
  <definedNames>
    <definedName hidden="false" localSheetId="0" name="Excel_BuiltIn_Print_Titles">'№1-мз'!$11:$13</definedName>
    <definedName hidden="false" localSheetId="1" name="Excel_BuiltIn_Print_Titles">'№1-1мз'!$7:$9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<sst xmlns="http://schemas.openxmlformats.org/spreadsheetml/2006/main" xmlns:a="http://schemas.openxmlformats.org/drawingml/2006/main" xmlns:a15="http://schemas.microsoft.com/office/drawing/2012/main" xmlns:asvg="http://schemas.microsoft.com/office/drawing/2016/SVG/main" xmlns:c="http://schemas.openxmlformats.org/drawingml/2006/chart" xmlns:co="http://ncloudtech.com" xmlns:co-ooxml="http://ncloudtech.com/ooxml" xmlns:m="http://schemas.openxmlformats.org/officeDocument/2006/math" xmlns:mc="http://schemas.openxmlformats.org/markup-compatibility/2006" xmlns:o="urn:schemas-microsoft-com:office:office" xmlns:p="http://schemas.openxmlformats.org/presentationml/2006/main" xmlns:pic="http://schemas.openxmlformats.org/drawingml/2006/picture" xmlns:r="http://schemas.openxmlformats.org/officeDocument/2006/relationships" xmlns:s="http://schemas.openxmlformats.org/officeDocument/2006/sharedTypes" xmlns:sl="http://schemas.openxmlformats.org/schemaLibrary/2006/main" xmlns:v="urn:schemas-microsoft-com:vml" xmlns:w="http://schemas.openxmlformats.org/wordprocessingml/2006/main" xmlns:w10="urn:schemas-microsoft-com:office:word" xmlns:w14="http://schemas.microsoft.com/office/word/2010/wordml" xmlns:w15="http://schemas.microsoft.com/office/word/2012/wordml" xmlns:wp="http://schemas.openxmlformats.org/drawingml/2006/wordprocessingDrawing" xmlns:wpg="http://schemas.microsoft.com/office/word/2010/wordprocessingGroup" xmlns:wps="http://schemas.microsoft.com/office/word/2010/wordprocessingShape" xmlns:x="urn:schemas-microsoft-com:office:excel" xmlns:x12ac="http://schemas.microsoft.com/office/spreadsheetml/2011/1/ac" xmlns:x14="http://schemas.microsoft.com/office/spreadsheetml/2009/9/main" xmlns:xdr="http://schemas.openxmlformats.org/drawingml/2006/spreadsheetDrawing" xmlns:xm="http://schemas.microsoft.com/office/excel/2006/main" mc:Ignorable="co co-ooxml w14 x14 w15">
  <si>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№1-мз</t>
  </si>
  <si>
    <t>Информация по закупкам  за 1 полугодие 2026 года</t>
  </si>
  <si>
    <t xml:space="preserve"> по</t>
  </si>
  <si>
    <t>МО г. Новокузнецк</t>
  </si>
  <si>
    <t>Указать МО</t>
  </si>
  <si>
    <r>
      <rPr>
        <rFont val="Times New Roman"/>
        <b val="true"/>
        <sz val="10"/>
      </rPr>
      <t>Структура системы закупок</t>
    </r>
    <r>
      <rPr>
        <rFont val="Times New Roman"/>
        <b val="true"/>
        <color rgb="FF0000" tint="0"/>
        <sz val="10"/>
      </rPr>
      <t>*</t>
    </r>
    <r>
      <rPr>
        <rFont val="Times New Roman"/>
        <b val="true"/>
        <sz val="10"/>
      </rPr>
      <t>:</t>
    </r>
  </si>
  <si>
    <t>смешанная</t>
  </si>
  <si>
    <r>
      <rPr>
        <rFont val="Times New Roman"/>
        <b val="true"/>
        <color rgb="FF0000" tint="0"/>
        <sz val="10"/>
      </rPr>
      <t>УКАЗАТЬ!!!!</t>
    </r>
    <r>
      <rPr>
        <rFont val="Times New Roman"/>
        <b val="true"/>
        <color rgb="000000" tint="0"/>
        <sz val="10"/>
      </rPr>
      <t xml:space="preserve"> (централизованная, децентрализованная, смешанная)</t>
    </r>
  </si>
  <si>
    <t>тыс.руб.</t>
  </si>
  <si>
    <t>Кол-во закупок, размещенных ч/з ГИС «Госзаказ»</t>
  </si>
  <si>
    <t>Указать!!!</t>
  </si>
  <si>
    <t>№</t>
  </si>
  <si>
    <t>Способы определения поставщиков (исполнителей, подрядчиков)</t>
  </si>
  <si>
    <t>Общее количество поданных заявок</t>
  </si>
  <si>
    <t>Среднее кол-во участников на 1 закупку, на которую поданы  1 и более заявок</t>
  </si>
  <si>
    <t>Количество  закупок</t>
  </si>
  <si>
    <t>Кол-во лотов к которым применялись антидемпинговые меры</t>
  </si>
  <si>
    <r>
      <rPr>
        <rFont val="Times New Roman"/>
        <color rgb="000000" tint="0"/>
        <sz val="8"/>
      </rPr>
      <t xml:space="preserve">Начальная (максимальная) цена контрактов, </t>
    </r>
    <r>
      <rPr>
        <rFont val="Times New Roman"/>
        <color rgb="FF0000" tint="0"/>
        <sz val="8"/>
      </rPr>
      <t>тыс. руб.</t>
    </r>
  </si>
  <si>
    <r>
      <rPr>
        <rFont val="Times New Roman"/>
        <color rgb="000000" tint="0"/>
        <sz val="8"/>
      </rPr>
      <t xml:space="preserve">Предложенная цена контрактов (с единственной допущенной заявкой), </t>
    </r>
    <r>
      <rPr>
        <rFont val="Times New Roman"/>
        <color rgb="FF0000" tint="0"/>
        <sz val="8"/>
      </rPr>
      <t xml:space="preserve">по гр.17, 18, </t>
    </r>
    <r>
      <rPr>
        <rFont val="Times New Roman"/>
        <color rgb="000000" tint="0"/>
        <sz val="8"/>
      </rPr>
      <t>тыс.руб.</t>
    </r>
  </si>
  <si>
    <r>
      <rPr>
        <rFont val="Times New Roman"/>
        <color rgb="000000" tint="0"/>
        <sz val="8"/>
      </rPr>
      <t xml:space="preserve">Предложенная цена  контрактов (с 2 и более допущенными заявками) , </t>
    </r>
    <r>
      <rPr>
        <rFont val="Times New Roman"/>
        <color rgb="FF0000" tint="0"/>
        <sz val="8"/>
      </rPr>
      <t xml:space="preserve">по гр.16, </t>
    </r>
    <r>
      <rPr>
        <rFont val="Times New Roman"/>
        <color rgb="000000" tint="0"/>
        <sz val="8"/>
      </rPr>
      <t>тыс.руб.</t>
    </r>
  </si>
  <si>
    <t>Сравнительная эффективность</t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</si>
  <si>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обжалований по осуществлению закупок</t>
    </r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</si>
  <si>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отмененных процедур</t>
    </r>
  </si>
  <si>
    <t>Всего объявленных</t>
  </si>
  <si>
    <t>в т.ч. завершенных</t>
  </si>
  <si>
    <t>в т.ч.</t>
  </si>
  <si>
    <r>
      <t xml:space="preserve">% </t>
    </r>
    <r>
      <t xml:space="preserve">
</t>
    </r>
  </si>
  <si>
    <t>Всего</t>
  </si>
  <si>
    <t>Не допущено к участию</t>
  </si>
  <si>
    <t>состоявшихся (2 и более допущенных заявок)</t>
  </si>
  <si>
    <r>
      <rPr>
        <rFont val="Times New Roman"/>
        <color rgb="000000" tint="0"/>
        <sz val="8"/>
      </rPr>
      <t xml:space="preserve">с единственным </t>
    </r>
    <r>
      <rPr>
        <rFont val="Times New Roman"/>
        <color rgb="000000" tint="0"/>
        <sz val="8"/>
        <u val="single"/>
      </rPr>
      <t>допущенным уч-ком</t>
    </r>
  </si>
  <si>
    <t xml:space="preserve">подана 1 заявка и допущена </t>
  </si>
  <si>
    <t xml:space="preserve">все отклонены </t>
  </si>
  <si>
    <t xml:space="preserve">0 заявок 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</si>
  <si>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FF0000" tint="0"/>
        <sz val="8"/>
      </rPr>
      <t>гр.8</t>
    </r>
    <r>
      <rPr>
        <rFont val="Times New Roman"/>
        <color rgb="000000" tint="0"/>
        <sz val="8"/>
      </rPr>
      <t xml:space="preserve"> 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</si>
  <si>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гр.9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</si>
  <si>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гр.10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</si>
  <si>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гр.11</t>
    </r>
    <r>
      <rPr>
        <rFont val="Times New Roman"/>
        <color rgb="000000" tint="0"/>
        <sz val="8"/>
      </rPr>
      <t xml:space="preserve"> 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</si>
  <si>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гр.12</t>
    </r>
    <r>
      <rPr>
        <rFont val="Times New Roman"/>
        <color rgb="000000" tint="0"/>
        <sz val="8"/>
      </rPr>
      <t xml:space="preserve"> (0 заявок</t>
    </r>
  </si>
  <si>
    <t>1</t>
  </si>
  <si>
    <t>5=(гр.8+гр.9+гр.10)/гр.3</t>
  </si>
  <si>
    <t>7=гр.8+гр.9+гр.10+гр.11+гр.12</t>
  </si>
  <si>
    <t>15=гр.16+гр.17+гр.18+ гр19+гр.20</t>
  </si>
  <si>
    <t>23= (гр.16+гр.17+ гр18)-(гр.21+гр.22)</t>
  </si>
  <si>
    <t>24=100-((гр.21+гр.22)/(гр.16+гр.17+гр.18)*100)</t>
  </si>
  <si>
    <r>
      <t xml:space="preserve">Итого общая по закупкам </t>
    </r>
    <r>
      <t xml:space="preserve">
</t>
    </r>
    <r>
      <t>(сумма строк 1.1 -1.3)</t>
    </r>
  </si>
  <si>
    <t>1.1</t>
  </si>
  <si>
    <t>Конкурс в электронной форме</t>
  </si>
  <si>
    <t>1.2</t>
  </si>
  <si>
    <t>Аукцион в электронной форме</t>
  </si>
  <si>
    <t>1.3</t>
  </si>
  <si>
    <t>Запрос котировок в электронной форме</t>
  </si>
  <si>
    <t>Х</t>
  </si>
  <si>
    <t>В т.ч. размещено через уполномоченный орган**</t>
  </si>
  <si>
    <t>2</t>
  </si>
  <si>
    <t>Итого по закупкам, размещенным через УО</t>
  </si>
  <si>
    <t xml:space="preserve">Примечание:    </t>
  </si>
  <si>
    <r>
      <rPr>
        <rFont val="Times New Roman"/>
        <sz val="10"/>
        <u val="single"/>
      </rPr>
      <t>в графах 6,7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2026 году.  Объявленные - все закупки, которые были объявлены в  2026 году , а завершенные - это закупки, по которым процедура определения поставщика была завершена в 2026 году (включая закупки размещенные в 2025 году, но завершенные в 2026 году)</t>
    </r>
  </si>
  <si>
    <r>
      <rPr>
        <rFont val="Times New Roman"/>
        <color rgb="FF0000" tint="0"/>
        <sz val="10"/>
        <u val="single"/>
      </rPr>
      <t>*</t>
    </r>
    <r>
      <rPr>
        <rFont val="Times New Roman"/>
        <color rgb="000000" tint="0"/>
        <sz val="10"/>
        <u val="single"/>
      </rPr>
      <t xml:space="preserve"> Система закупок:</t>
    </r>
  </si>
  <si>
    <r>
      <t xml:space="preserve">- централизованная (все конкурентные закупки проводятся через УО) </t>
    </r>
    <r>
      <t xml:space="preserve">
</t>
    </r>
    <r>
      <t>- децентрализованная (УО не создан, закупки проводятся в муниципальном образовании каждым заказчиком самостоятельно)</t>
    </r>
  </si>
  <si>
    <t>- смешанная (конкурентные закупки частично размещаются через УО)</t>
  </si>
  <si>
    <t>- децентрализованная (конкурентные закупки проводятся заказчиком самостоятельно)</t>
  </si>
  <si>
    <r>
      <rPr>
        <rFont val="Times New Roman"/>
        <b val="true"/>
        <color rgb="FF0000" tint="0"/>
        <sz val="10"/>
        <u val="single"/>
      </rPr>
      <t xml:space="preserve">** </t>
    </r>
    <r>
      <rPr>
        <rFont val="Times New Roman"/>
        <b val="true"/>
        <color rgb="000000" tint="0"/>
        <sz val="10"/>
        <u val="single"/>
      </rPr>
      <t>информацию по строке  2</t>
    </r>
    <r>
      <rPr>
        <rFont val="Times New Roman"/>
        <b val="true"/>
        <color rgb="000000" tint="0"/>
        <sz val="10"/>
        <u val="none"/>
      </rPr>
      <t xml:space="preserve"> заполняют ГРБС, у которых смешанная или централизованная система закупок</t>
    </r>
  </si>
  <si>
    <t>Отмененные процедуры не учитываются и указываются только в графе 26</t>
  </si>
  <si>
    <t xml:space="preserve"> Руководитель                                            _______________________________</t>
  </si>
  <si>
    <t>(подпись)</t>
  </si>
  <si>
    <t>Контактное лицо (Ф.И.О., телефон)</t>
  </si>
  <si>
    <t>Приложение №1-1-мз</t>
  </si>
  <si>
    <r>
      <rPr>
        <rFont val="Times New Roman"/>
        <b val="true"/>
        <color rgb="000000" tint="0"/>
        <sz val="12"/>
      </rPr>
      <t xml:space="preserve">Информация по </t>
    </r>
    <r>
      <rPr>
        <rFont val="Times New Roman"/>
        <b val="true"/>
        <color rgb="000000" tint="0"/>
        <sz val="12"/>
        <u val="single"/>
      </rPr>
      <t xml:space="preserve">совместным закупкам </t>
    </r>
    <r>
      <rPr>
        <rFont val="Times New Roman"/>
        <b val="true"/>
        <color rgb="000000" tint="0"/>
        <sz val="12"/>
      </rPr>
      <t xml:space="preserve">товаров, работ, услуг  за  1 полугодие 2026 года </t>
    </r>
  </si>
  <si>
    <t>указать МО</t>
  </si>
  <si>
    <t>Общее количество заказчиков, для которых проводились совместные закупки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</si>
  <si>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</si>
  <si>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</si>
  <si>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>Количество обжалований по осуществлению закупок</t>
  </si>
  <si>
    <t>Количество отмененных процедур</t>
  </si>
  <si>
    <t>Сумма расходов на провдение совместных закупок, тыс.руб.</t>
  </si>
  <si>
    <t>Перечислить группы товаров, работ, услуг,  с указанием кодов ОКПД2, по которым проводятся совместные закупки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</si>
  <si>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C9211E" tint="0"/>
        <sz val="8"/>
      </rPr>
      <t xml:space="preserve">гр.9 </t>
    </r>
    <r>
      <rPr>
        <rFont val="Times New Roman"/>
        <color rgb="000000" tint="0"/>
        <sz val="8"/>
      </rPr>
      <t>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</si>
  <si>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гр.10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</si>
  <si>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гр.11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</si>
  <si>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 xml:space="preserve">гр.12 </t>
    </r>
    <r>
      <rPr>
        <rFont val="Times New Roman"/>
        <color rgb="000000" tint="0"/>
        <sz val="8"/>
      </rPr>
      <t>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</si>
  <si>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>гр.13</t>
    </r>
    <r>
      <rPr>
        <rFont val="Times New Roman"/>
        <color rgb="000000" tint="0"/>
        <sz val="8"/>
      </rPr>
      <t xml:space="preserve"> (0 заявок</t>
    </r>
  </si>
  <si>
    <t>6=(гр.9+10гр.10+гр.11)/гр.4</t>
  </si>
  <si>
    <t>8=гр.9+гр10+гр.11+гр.12+гр.13</t>
  </si>
  <si>
    <t>16=гр.17+гр.18+гр.19+гр.20+ гр.21</t>
  </si>
  <si>
    <t>24=(гр.17+гр18+гр.19)-(гр.22+гр.23)</t>
  </si>
  <si>
    <t>25=100- ((гр.22+гр.23)/ (гр.17+гр.18+гр.19)* 100)</t>
  </si>
  <si>
    <r>
      <rPr>
        <rFont val="Times New Roman"/>
        <sz val="10"/>
        <u val="single"/>
      </rPr>
      <t>в графах 7,8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2026 году.  Объявленные - все закупки, которые были объявлены в  2026 году , а завершенные - это закупки, по которым процедура определения поставщика была завершена в 2026 году (включая закупки размещенные в 2025 году, но завершенные в 2026 году)</t>
    </r>
  </si>
  <si>
    <t>Отмененные процедуры не учитываются и указываются только в графе 27</t>
  </si>
  <si>
    <t>Информация  по контрактам (договорам) за  1 полугодие 2026 года</t>
  </si>
  <si>
    <t>№ п/п</t>
  </si>
  <si>
    <t>Способ размещения (определения)</t>
  </si>
  <si>
    <r>
      <rPr>
        <rFont val="Times New Roman"/>
        <b val="true"/>
        <color rgb="000000" tint="0"/>
        <sz val="8"/>
      </rPr>
      <t xml:space="preserve">Количество заключенных контрактов (договоров)  в </t>
    </r>
    <r>
      <rPr>
        <rFont val="Times New Roman"/>
        <b val="true"/>
        <color rgb="C9211E" tint="0"/>
        <sz val="8"/>
      </rPr>
      <t>2026 году</t>
    </r>
  </si>
  <si>
    <r>
      <rPr>
        <rFont val="Times New Roman"/>
        <b val="true"/>
        <color rgb="000000" tint="0"/>
        <sz val="8"/>
      </rPr>
      <t xml:space="preserve">Информация по контрактам (договорам), </t>
    </r>
    <r>
      <rPr>
        <rFont val="Times New Roman"/>
        <b val="true"/>
        <color rgb="FF0000" tint="0"/>
        <sz val="8"/>
      </rPr>
      <t xml:space="preserve">тыс.руб. </t>
    </r>
  </si>
  <si>
    <t>Информация по расторгнутым контрактам</t>
  </si>
  <si>
    <t>Количество контрактов, по которым заказчиком применены штрафные санкции</t>
  </si>
  <si>
    <r>
      <rPr>
        <rFont val="Times New Roman"/>
        <b val="true"/>
        <color rgb="000000" tint="0"/>
        <sz val="8"/>
      </rPr>
      <t xml:space="preserve">Сумма </t>
    </r>
    <r>
      <rPr>
        <rFont val="Times New Roman"/>
        <b val="true"/>
        <color rgb="C9211E" tint="0"/>
        <sz val="8"/>
      </rPr>
      <t>взысканных</t>
    </r>
    <r>
      <rPr>
        <rFont val="Times New Roman"/>
        <b val="true"/>
        <color rgb="000000" tint="0"/>
        <sz val="8"/>
      </rPr>
      <t xml:space="preserve"> штрафных санкций, </t>
    </r>
    <r>
      <rPr>
        <rFont val="Times New Roman"/>
        <b val="true"/>
        <color rgb="FF0000" tint="0"/>
        <sz val="8"/>
      </rPr>
      <t>тыс.руб</t>
    </r>
  </si>
  <si>
    <t>Исполненные контракты*****</t>
  </si>
  <si>
    <r>
      <t xml:space="preserve">Контракты, по которым заказчиком нарушены </t>
    </r>
    <r>
      <t xml:space="preserve">
</t>
    </r>
    <r>
      <t>сроки оплаты ******</t>
    </r>
  </si>
  <si>
    <r>
      <rPr>
        <rFont val="Times New Roman"/>
        <b val="true"/>
        <color rgb="000000" tint="0"/>
        <sz val="8"/>
      </rPr>
      <t xml:space="preserve">Общее </t>
    </r>
    <r>
      <rPr>
        <rFont val="Times New Roman"/>
        <b val="true"/>
        <color rgb="C9211E" tint="0"/>
        <sz val="8"/>
      </rPr>
      <t>количество контрактов, по которым произошло взыскание обеспечения  исполнения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контракта</t>
    </r>
    <r>
      <rPr>
        <rFont val="Times New Roman"/>
        <b val="true"/>
        <color rgb="000000" tint="0"/>
        <sz val="8"/>
      </rPr>
      <t xml:space="preserve">, представленное в виде независимой гарантии, выданной банком, или внесением денежных средств на указанный заказчиком счет </t>
    </r>
  </si>
  <si>
    <t>Количество заключенных  контрактов с авансированием</t>
  </si>
  <si>
    <t xml:space="preserve">Выплаченная сумма аванса по контрактам за отчетный период, тыс.руб. </t>
  </si>
  <si>
    <r>
      <rPr>
        <rFont val="Times New Roman"/>
        <b val="true"/>
        <color rgb="000000" tint="0"/>
        <sz val="8"/>
      </rPr>
      <t>в т.ч. бюджетные средства</t>
    </r>
    <r>
      <rPr>
        <rFont val="Times New Roman"/>
        <b val="true"/>
        <color rgb="FF0000" tint="0"/>
        <sz val="8"/>
      </rPr>
      <t xml:space="preserve"> (заполняют только казенные учреждения и органы власти)</t>
    </r>
  </si>
  <si>
    <r>
      <rPr>
        <rFont val="Times New Roman"/>
        <b val="true"/>
        <color rgb="000000" tint="0"/>
        <sz val="8"/>
      </rPr>
      <t xml:space="preserve">в т.ч. внебюджетные средства </t>
    </r>
    <r>
      <rPr>
        <rFont val="Times New Roman"/>
        <b val="true"/>
        <color rgb="FF0000" tint="0"/>
        <sz val="8"/>
      </rPr>
      <t>(заполняют бюджетные учреждения)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</si>
  <si>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СМП, СОНО***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</si>
  <si>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привлечением субподрядчиков, соисполнителей из числа СМП, СОНО***</t>
    </r>
  </si>
  <si>
    <r>
      <rPr>
        <rFont val="Times New Roman"/>
        <b val="true"/>
        <color rgb="000000" tint="0"/>
        <sz val="8"/>
      </rPr>
      <t xml:space="preserve">Общая сумма расторжения  (в случае расторжения контрактов, обязательства по которым частично исполнены, учитывается сумма неисполненных обязательств), </t>
    </r>
    <r>
      <rPr>
        <rFont val="Times New Roman"/>
        <b val="true"/>
        <color rgb="FF0000" tint="0"/>
        <sz val="8"/>
      </rPr>
      <t>тыс.руб.</t>
    </r>
  </si>
  <si>
    <r>
      <rPr>
        <rFont val="Times New Roman"/>
        <b val="true"/>
        <color rgb="000000" tint="0"/>
        <sz val="8"/>
      </rPr>
      <t xml:space="preserve">Количество расторгнутых  контрактов </t>
    </r>
    <r>
      <rPr>
        <rFont val="Times New Roman"/>
        <b val="true"/>
        <color rgb="C9211E" tint="0"/>
        <sz val="8"/>
      </rPr>
      <t>(без исполнения)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</si>
  <si>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заказчиком в одностороннем порядке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</si>
  <si>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поставщиком в одностороннем порядке</t>
    </r>
  </si>
  <si>
    <r>
      <rPr>
        <rFont val="Times New Roman"/>
        <b val="true"/>
        <color rgb="000000" tint="0"/>
        <sz val="8"/>
      </rPr>
      <t xml:space="preserve">в т.ч.  </t>
    </r>
    <r>
      <rPr>
        <rFont val="Times New Roman"/>
        <b val="true"/>
        <color rgb="C9211E" tint="0"/>
        <sz val="8"/>
      </rPr>
      <t>у СМП, СОНО***</t>
    </r>
  </si>
  <si>
    <r>
      <rPr>
        <rFont val="Times New Roman"/>
        <b val="true"/>
        <color rgb="000000" tint="0"/>
        <sz val="8"/>
      </rPr>
      <t xml:space="preserve">в т.ч. </t>
    </r>
    <r>
      <rPr>
        <rFont val="Times New Roman"/>
        <b val="true"/>
        <color rgb="C9211E" tint="0"/>
        <sz val="8"/>
      </rPr>
      <t>при привлечении субподрядчиков,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соисполнителей из числа СМП, СОНО***</t>
    </r>
  </si>
  <si>
    <r>
      <rPr>
        <rFont val="Times New Roman"/>
        <b val="true"/>
        <color rgb="000000" tint="0"/>
        <sz val="8"/>
      </rPr>
      <t>Сумма заключенных контрактов (договоров) в 2026 году</t>
    </r>
    <r>
      <rPr>
        <rFont val="Times New Roman"/>
        <b val="true"/>
        <color rgb="FF0000" tint="0"/>
        <sz val="8"/>
      </rPr>
      <t xml:space="preserve"> (с учетом доп.соглашений)</t>
    </r>
  </si>
  <si>
    <t>Оплаченная сумма по контрактам (договорам)* в  2026г.</t>
  </si>
  <si>
    <t>Заключено в 2026 году</t>
  </si>
  <si>
    <t>Оплачено* в  2026 г.</t>
  </si>
  <si>
    <t>Количество</t>
  </si>
  <si>
    <r>
      <rPr>
        <rFont val="Times New Roman"/>
        <b val="true"/>
        <sz val="8"/>
      </rPr>
      <t xml:space="preserve">Сумма, </t>
    </r>
    <r>
      <rPr>
        <rFont val="Times New Roman"/>
        <b val="true"/>
        <color rgb="FF0000" tint="0"/>
        <sz val="8"/>
      </rPr>
      <t>тыс.руб.</t>
    </r>
  </si>
  <si>
    <t>3</t>
  </si>
  <si>
    <t>4</t>
  </si>
  <si>
    <t>5</t>
  </si>
  <si>
    <t>6=8+10</t>
  </si>
  <si>
    <t>7=9+11</t>
  </si>
  <si>
    <t>12а</t>
  </si>
  <si>
    <t>12б</t>
  </si>
  <si>
    <t>13а</t>
  </si>
  <si>
    <t>13б</t>
  </si>
  <si>
    <t>Всего заключено контрактов (договоров) по состоявшимся закупкам</t>
  </si>
  <si>
    <t>Всего заключено закупок у ед.поставщика (исполнителя, подрядчика) ст.93 ФЗ №44 (сумма строк 2.1-2.9)</t>
  </si>
  <si>
    <t>2.1</t>
  </si>
  <si>
    <t>в т.ч. по п.1 ч.1</t>
  </si>
  <si>
    <t>х</t>
  </si>
  <si>
    <r>
      <rPr>
        <rFont val="Times New Roman"/>
        <color rgb="000000" tint="0"/>
        <sz val="7"/>
      </rPr>
      <t>х</t>
    </r>
  </si>
  <si>
    <t>2.2</t>
  </si>
  <si>
    <t>в т.ч. по п.4 ч.1</t>
  </si>
  <si>
    <t>2.3</t>
  </si>
  <si>
    <t>в т.ч. по п.5 ч.1</t>
  </si>
  <si>
    <t>2.4</t>
  </si>
  <si>
    <t>в т.ч. по п.8 ч.1</t>
  </si>
  <si>
    <t>2.5</t>
  </si>
  <si>
    <t>в т.ч. по п.11 ч.1 (УИС)</t>
  </si>
  <si>
    <t>2.6</t>
  </si>
  <si>
    <t>в т.ч. по п.25 ч.1**</t>
  </si>
  <si>
    <t>2.7</t>
  </si>
  <si>
    <t>в т.ч. по п.29 ч.1</t>
  </si>
  <si>
    <t>2.8</t>
  </si>
  <si>
    <t>в т.ч. остальные пункты ч.1 ст.93</t>
  </si>
  <si>
    <t>2.9</t>
  </si>
  <si>
    <t>в т.ч. закупки по  ч.12 ст.93 ****</t>
  </si>
  <si>
    <t>Всего (сумма строк 1,2)</t>
  </si>
  <si>
    <t>3.1</t>
  </si>
  <si>
    <r>
      <rPr>
        <rFont val="Times New Roman"/>
        <b val="true"/>
        <color rgb="000000" tint="0"/>
        <sz val="9"/>
        <u val="single"/>
      </rPr>
      <t xml:space="preserve">Оплата по  контрактам, не подлежащих </t>
    </r>
    <r>
      <rPr>
        <rFont val="Times New Roman"/>
        <b val="false"/>
        <color rgb="000000" tint="0"/>
        <sz val="9"/>
        <u val="none"/>
      </rPr>
      <t>в включению в расчет  (в соответствии с ч.1.1. ст.30 44-ФЗ)</t>
    </r>
  </si>
  <si>
    <t>3.2</t>
  </si>
  <si>
    <r>
      <rPr>
        <rFont val="Times New Roman"/>
        <b val="true"/>
        <color rgb="000000" tint="0"/>
        <sz val="9"/>
        <u val="single"/>
      </rPr>
      <t>Оплата по контрактам, рассчитанная за вычетом закупок, не подлежащих</t>
    </r>
    <r>
      <rPr>
        <rFont val="Times New Roman"/>
        <b val="false"/>
        <color rgb="000000" tint="0"/>
        <sz val="9"/>
        <u val="none"/>
      </rPr>
      <t xml:space="preserve"> включению в расчет заказчика при определении объема закупок, который заказчик обязан осуществить у СМП, СОНКО (гр.7строка 3 — гр.7 строка 3.1) 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</si>
  <si>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сумме оплаты </t>
    </r>
    <r>
      <rPr>
        <rFont val="Times New Roman"/>
        <color rgb="000000" tint="0"/>
        <sz val="9"/>
      </rPr>
      <t>((гр.12б стр.3+гр.13б стр.3) / гр.7 стр. 3.2)*100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</si>
  <si>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количеству </t>
    </r>
    <r>
      <rPr>
        <rFont val="Times New Roman"/>
        <color rgb="000000" tint="0"/>
        <sz val="9"/>
      </rPr>
      <t>(гр.4 стр.3+гр.5 стр.3)  /  (гр.3 стр.1+гр.3 стр.2.5)*100</t>
    </r>
  </si>
  <si>
    <t>Примечание:</t>
  </si>
  <si>
    <r>
      <rPr>
        <rFont val="Times New Roman"/>
        <sz val="10"/>
      </rPr>
      <t xml:space="preserve">* </t>
    </r>
    <r>
      <rPr>
        <rFont val="Times New Roman"/>
        <color rgb="FF0000" tint="0"/>
        <sz val="10"/>
      </rPr>
      <t xml:space="preserve">информация указывается по контрактам (договорам), которые оплачивались в 2026 году, независимо от года заключения </t>
    </r>
  </si>
  <si>
    <t>** по стр.2.6  заключенные контракты , не указываются по строкам 1.1-1.3</t>
  </si>
  <si>
    <r>
      <rPr>
        <rFont val="Times New Roman"/>
        <sz val="10"/>
      </rPr>
      <t xml:space="preserve">** </t>
    </r>
    <r>
      <rPr>
        <rFont val="Times New Roman"/>
        <color rgb="FF0000" tint="0"/>
        <sz val="10"/>
      </rPr>
      <t>по стр.2.9 заключенные контракты , не указываются по строкам 2.2 и 2.3 и указываются ТОЛЬКО ТЕ КОНТРАКТЫ которые были проведены и заключены в ЕИСе (не путать с закупками ЗМО, которые проводятся на разных эл.платформах)</t>
    </r>
  </si>
  <si>
    <t xml:space="preserve">*** указывается в  соответствии со ст.30 44-ФЗ, если указаны данные в графах 4 и 5, то должны быть заполнены графы 12(а,б)  и 13(а,б) </t>
  </si>
  <si>
    <t>**** по данной строке контракты публикуются в Реестре контрактов ЕИСа</t>
  </si>
  <si>
    <r>
      <t>*****Под исполненным контрактом понимается контракт, исполненный в установленные контрактом сроки, товары, работы и услуги по которому приняты без замечаний и претензий и оплачены заказчиком.</t>
    </r>
    <r>
      <t xml:space="preserve">
</t>
    </r>
    <r>
      <t>1) В случае долгосрочных контрактов для расчетов берется доля финансирования этих контрактов в отчетный период.</t>
    </r>
    <r>
      <t xml:space="preserve">
</t>
    </r>
    <r>
      <t>2) Если в ходе исполнения контракта первоначальная сумма контракта изменялась на основании дополнительных соглашений (в соответствии с законодательством), то под суммой контракта принимается сложившаяся после внесения изменений сумма.</t>
    </r>
  </si>
  <si>
    <t xml:space="preserve">****** Под нарушением заказчиком сроков оплаты за поставленные товары, выполненные работы, оказанные услуги понимаются нарушения оплаты заказчиком сроков независимо от того, по чьей вине это произошло заказчика или финансового органа. </t>
  </si>
  <si>
    <t xml:space="preserve">В случае поэтапного исполнения контракта сумма контракта с нарушенным сроком оплаты берется полностью. </t>
  </si>
  <si>
    <r>
      <rPr>
        <rFont val="Times New Roman"/>
        <b val="true"/>
        <color rgb="C9211E" tint="0"/>
        <sz val="10"/>
      </rPr>
      <t xml:space="preserve">Внимание! </t>
    </r>
    <r>
      <rPr>
        <rFont val="Times New Roman"/>
        <b val="true"/>
        <color rgb="000000" tint="0"/>
        <sz val="10"/>
      </rPr>
      <t xml:space="preserve">Информация по строкам 4 и 5 идет в расчет показателей 42 и 43  рейтинга муниципальных образований Кемеровской области – Кузбасса по обеспечению условий для благоприятного инвестиционного климата и </t>
    </r>
    <r>
      <t xml:space="preserve">
</t>
    </r>
    <r>
      <rPr>
        <rFont val="Times New Roman"/>
        <b val="true"/>
        <color rgb="000000" tint="0"/>
        <sz val="10"/>
      </rPr>
      <t xml:space="preserve">Содействию развитию конкуренции в Кемеровской области – Кузбассе , утвержденного  Распоряжением Губернатора Кемеровской области – Кузбасса от 17.02.2025 № 41-рг </t>
    </r>
  </si>
  <si>
    <t xml:space="preserve"> Руководитель </t>
  </si>
  <si>
    <t>Приложение №3-мз</t>
  </si>
  <si>
    <t>Информация по предоставлению преимуществ в соответствии с Законом о контрактной системе  за 1 полугодие 2026 года</t>
  </si>
  <si>
    <t xml:space="preserve"> </t>
  </si>
  <si>
    <t xml:space="preserve"> указать МО</t>
  </si>
  <si>
    <t>Предоставляемые преимущества</t>
  </si>
  <si>
    <t>Объявленные закупки  с 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</si>
  <si>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</si>
  <si>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</si>
  <si>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r>
      <rPr>
        <rFont val="Times New Roman"/>
        <sz val="11"/>
      </rPr>
      <t>Количество</t>
    </r>
  </si>
  <si>
    <t>НМЦК (тыс.руб.)</t>
  </si>
  <si>
    <t>Сумма (тыс.руб.)</t>
  </si>
  <si>
    <t>Суммы (тыс.руб.)</t>
  </si>
  <si>
    <t>6</t>
  </si>
  <si>
    <t>7</t>
  </si>
  <si>
    <t>Предоставление преимуществ при осуществлении закупок учреждениям и предприятиям уголовно-исполнительной системы (ст. 28 44-ФЗ)</t>
  </si>
  <si>
    <t>21</t>
  </si>
  <si>
    <t>Предоставление преимуществ при осуществлении закупок организациям инвалидов  (ст. 29 44-ФЗ)</t>
  </si>
  <si>
    <t>подпись</t>
  </si>
  <si>
    <t>контактное лицо (Ф.И.О., телефон)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</si>
</sst>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  <numFmt co:extendedFormatCode="#,##0.0" formatCode="#,##0.0" numFmtId="1004"/>
    <numFmt co:extendedFormatCode="#,##0.00;-#,##0.00" formatCode="#,##0.00;-#,##0.00" numFmtId="1005"/>
    <numFmt co:extendedFormatCode="0.00" formatCode="0.00" numFmtId="1006"/>
  </numFmts>
  <fonts count="30">
    <font>
      <name val="Calibri"/>
      <sz val="11"/>
    </font>
    <font>
      <name val="Arial"/>
      <sz val="10"/>
    </font>
    <font>
      <name val="Times New Roman"/>
      <sz val="10"/>
    </font>
    <font>
      <name val="Times New Roman"/>
      <sz val="8"/>
    </font>
    <font>
      <name val="Times New Roman"/>
      <b val="true"/>
      <color rgb="000000" tint="0"/>
      <sz val="12"/>
    </font>
    <font>
      <name val="Times New Roman"/>
      <sz val="12"/>
    </font>
    <font>
      <name val="Times New Roman"/>
      <b val="true"/>
      <color rgb="000000" tint="0"/>
      <sz val="10"/>
    </font>
    <font>
      <name val="Times New Roman"/>
      <color rgb="000000" tint="0"/>
      <sz val="8"/>
    </font>
    <font>
      <name val="Times New Roman"/>
      <b val="true"/>
      <sz val="10"/>
    </font>
    <font>
      <name val="Times New Roman"/>
      <b val="true"/>
      <color rgb="FF0000" tint="0"/>
      <sz val="10"/>
    </font>
    <font>
      <name val="Times New Roman"/>
      <color rgb="FF0000" tint="0"/>
      <sz val="10"/>
    </font>
    <font>
      <name val="Times New Roman"/>
      <b val="true"/>
      <color rgb="C9211E" tint="0"/>
      <sz val="10"/>
    </font>
    <font>
      <name val="Times New Roman"/>
      <color rgb="000000" tint="0"/>
      <sz val="8"/>
      <u val="single"/>
    </font>
    <font>
      <name val="Times New Roman"/>
      <b val="true"/>
      <sz val="7"/>
    </font>
    <font>
      <name val="Times New Roman"/>
      <b val="true"/>
      <color rgb="000000" tint="0"/>
      <sz val="7"/>
    </font>
    <font>
      <name val="Times New Roman"/>
      <b val="true"/>
      <color rgb="000000" tint="0"/>
      <sz val="8"/>
    </font>
    <font>
      <name val="Times New Roman"/>
      <sz val="7"/>
    </font>
    <font>
      <name val="Times New Roman"/>
      <sz val="10"/>
      <u val="single"/>
    </font>
    <font>
      <name val="Times New Roman"/>
      <color rgb="FF0000" tint="0"/>
      <sz val="10"/>
      <u val="single"/>
    </font>
    <font>
      <name val="Times New Roman"/>
      <b val="true"/>
      <color rgb="FF0000" tint="0"/>
      <sz val="10"/>
      <u val="single"/>
    </font>
    <font>
      <name val="Times New Roman"/>
      <color rgb="000000" tint="0"/>
      <sz val="7"/>
    </font>
    <font>
      <name val="Times New Roman"/>
      <color rgb="000000" tint="0"/>
      <sz val="11"/>
    </font>
    <font>
      <name val="Times New Roman"/>
      <b val="true"/>
      <sz val="8"/>
    </font>
    <font>
      <name val="Times New Roman"/>
      <b val="true"/>
      <color rgb="000000" tint="0"/>
      <sz val="9"/>
    </font>
    <font>
      <name val="Times New Roman"/>
      <b val="true"/>
      <color rgb="C9211E" tint="0"/>
      <sz val="8"/>
    </font>
    <font>
      <name val="Times New Roman"/>
      <color rgb="C9211E" tint="0"/>
      <sz val="8"/>
    </font>
    <font>
      <name val="Times New Roman"/>
      <color rgb="FF0000" tint="0"/>
      <sz val="8"/>
    </font>
    <font>
      <name val="Times New Roman"/>
      <b val="true"/>
      <color rgb="000000" tint="0"/>
      <sz val="9"/>
      <u val="single"/>
    </font>
    <font>
      <name val="Times New Roman"/>
      <color rgb="000000" tint="0"/>
      <sz val="9"/>
    </font>
    <font>
      <name val="Times New Roman"/>
      <sz val="11"/>
    </font>
  </fonts>
  <fills count="6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rgb="C0C0C0" tint="0"/>
      </patternFill>
    </fill>
    <fill>
      <patternFill patternType="solid">
        <fgColor rgb="FFFFFF" tint="0"/>
      </patternFill>
    </fill>
    <fill>
      <patternFill patternType="solid">
        <fgColor rgb="B2B2B2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none"/>
      <top style="thin">
        <color rgb="000000" tint="0"/>
      </top>
    </border>
    <border>
      <bottom style="thin">
        <color rgb="000000" tint="0"/>
      </bottom>
    </border>
    <border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general" textRotation="0" vertical="bottom" wrapText="true"/>
    </xf>
  </cellStyleXfs>
  <cellXfs count="165">
    <xf applyAlignment="true" applyFont="true" applyNumberFormat="true" borderId="0" fillId="0" fontId="1" numFmtId="1000" quotePrefix="false">
      <alignment horizontal="general" textRotation="0" vertical="bottom" wrapText="true"/>
    </xf>
    <xf applyAlignment="true" applyFont="true" applyNumberFormat="true" borderId="0" fillId="0" fontId="2" numFmtId="1001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center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general" textRotation="0" vertical="bottom" wrapText="true"/>
      <protection hidden="false" locked="false"/>
    </xf>
    <xf applyAlignment="true" applyFont="true" applyNumberFormat="true" borderId="0" fillId="0" fontId="3" numFmtId="1001" quotePrefix="false">
      <alignment horizontal="general" textRotation="0" vertical="bottom" wrapText="true"/>
      <protection hidden="false" locked="false"/>
    </xf>
    <xf applyAlignment="true" applyFont="true" applyNumberFormat="true" borderId="0" fillId="0" fontId="4" numFmtId="1000" quotePrefix="false">
      <alignment horizontal="center" textRotation="0" vertical="top" wrapText="true"/>
      <protection hidden="false" locked="false"/>
    </xf>
    <xf applyAlignment="true" applyFont="true" applyNumberFormat="true" borderId="0" fillId="0" fontId="5" numFmtId="1000" quotePrefix="false">
      <alignment horizontal="general" textRotation="0" vertical="bottom" wrapText="true"/>
      <protection hidden="false" locked="false"/>
    </xf>
    <xf applyAlignment="true" applyFont="true" applyNumberFormat="true" borderId="0" fillId="0" fontId="5" numFmtId="1001" quotePrefix="false">
      <alignment horizontal="general" textRotation="0" vertical="bottom" wrapText="true"/>
      <protection hidden="false" locked="false"/>
    </xf>
    <xf applyAlignment="true" applyFont="true" applyNumberFormat="true" borderId="0" fillId="0" fontId="4" numFmtId="1000" quotePrefix="false">
      <alignment horizontal="general" textRotation="0" vertical="top" wrapText="true"/>
      <protection hidden="false" locked="false"/>
    </xf>
    <xf applyAlignment="true" applyBorder="true" applyFont="true" applyNumberFormat="true" borderId="1" fillId="0" fontId="4" numFmtId="1000" quotePrefix="false">
      <alignment horizontal="center" textRotation="0" vertical="top" wrapText="true"/>
      <protection hidden="false" locked="false"/>
    </xf>
    <xf applyAlignment="true" applyBorder="true" applyFont="true" applyNumberFormat="true" borderId="2" fillId="0" fontId="4" numFmtId="1000" quotePrefix="false">
      <alignment horizontal="center" textRotation="0" vertical="top" wrapText="true"/>
      <protection hidden="false" locked="false"/>
    </xf>
    <xf applyAlignment="true" applyBorder="true" applyFont="true" applyNumberFormat="true" borderId="3" fillId="0" fontId="4" numFmtId="1000" quotePrefix="false">
      <alignment horizontal="center" textRotation="0" vertical="top" wrapText="true"/>
      <protection hidden="false" locked="false"/>
    </xf>
    <xf applyAlignment="true" applyFont="true" applyNumberFormat="true" borderId="0" fillId="0" fontId="6" numFmtId="1000" quotePrefix="false">
      <alignment horizontal="center" textRotation="0" vertical="top" wrapText="true"/>
      <protection hidden="false" locked="false"/>
    </xf>
    <xf applyAlignment="true" applyFont="true" applyNumberFormat="true" borderId="0" fillId="0" fontId="7" numFmtId="1000" quotePrefix="false">
      <alignment horizontal="center" textRotation="0" vertical="top" wrapText="true"/>
      <protection hidden="false" locked="false"/>
    </xf>
    <xf applyAlignment="true" applyFont="true" applyNumberFormat="true" borderId="0" fillId="0" fontId="2" numFmtId="1001" quotePrefix="false">
      <alignment horizontal="general" textRotation="0" vertical="bottom" wrapText="true"/>
      <protection hidden="false" locked="false"/>
    </xf>
    <xf applyAlignment="true" applyFont="true" applyNumberFormat="true" borderId="0" fillId="0" fontId="8" numFmtId="1000" quotePrefix="false">
      <alignment horizontal="general" shrinkToFit="false" textRotation="0" vertical="bottom" wrapText="false"/>
      <protection hidden="false" locked="false"/>
    </xf>
    <xf applyAlignment="true" applyBorder="true" applyFill="true" applyFont="true" applyNumberFormat="true" borderId="1" fillId="2" fontId="2" numFmtId="1000" quotePrefix="false">
      <alignment horizontal="center" shrinkToFit="false" textRotation="0" vertical="bottom" wrapText="false"/>
      <protection hidden="false" locked="false"/>
    </xf>
    <xf applyAlignment="true" applyBorder="true" applyFill="true" applyFont="true" applyNumberFormat="true" borderId="2" fillId="2" fontId="2" numFmtId="1000" quotePrefix="false">
      <alignment horizontal="center" shrinkToFit="false" textRotation="0" vertical="bottom" wrapText="false"/>
      <protection hidden="false" locked="false"/>
    </xf>
    <xf applyAlignment="true" applyBorder="true" applyFill="true" applyFont="true" applyNumberFormat="true" borderId="3" fillId="2" fontId="2" numFmtId="1000" quotePrefix="false">
      <alignment horizontal="center" shrinkToFit="false" textRotation="0" vertical="bottom" wrapText="false"/>
      <protection hidden="false" locked="false"/>
    </xf>
    <xf applyAlignment="true" applyFill="true" applyFont="true" applyNumberFormat="true" borderId="0" fillId="3" fontId="9" numFmtId="1000" quotePrefix="false">
      <alignment horizontal="center" textRotation="0" vertical="bottom" wrapText="true"/>
      <protection hidden="false" locked="false"/>
    </xf>
    <xf applyAlignment="true" applyFont="true" applyNumberFormat="true" borderId="0" fillId="0" fontId="10" numFmtId="1000" quotePrefix="false">
      <alignment horizontal="general" textRotation="0" vertical="bottom" wrapText="true"/>
      <protection hidden="false" locked="false"/>
    </xf>
    <xf applyAlignment="true" applyFill="true" applyFont="true" applyNumberFormat="true" borderId="0" fillId="2" fontId="6" numFmtId="1000" quotePrefix="false">
      <alignment horizontal="center" textRotation="0" vertical="top" wrapText="true"/>
      <protection hidden="false" locked="false"/>
    </xf>
    <xf applyAlignment="true" applyBorder="true" applyFill="true" applyFont="true" applyNumberFormat="true" borderId="1" fillId="2" fontId="6" numFmtId="1000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3" fillId="2" fontId="6" numFmtId="1000" quotePrefix="false">
      <alignment horizontal="center" textRotation="0" vertical="center" wrapText="true"/>
      <protection hidden="false" locked="false"/>
    </xf>
    <xf applyAlignment="true" applyFont="true" applyNumberFormat="true" borderId="0" fillId="0" fontId="11" numFmtId="1000" quotePrefix="false">
      <alignment horizontal="center" textRotation="0" vertical="center" wrapText="true"/>
      <protection hidden="false" locked="false"/>
    </xf>
    <xf applyAlignment="true" applyBorder="true" applyFont="true" applyNumberFormat="true" borderId="4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5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6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7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2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9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0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12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12" numFmtId="1000" quotePrefix="false">
      <alignment horizontal="center" textRotation="0" vertical="center" wrapText="true"/>
      <protection hidden="false" locked="true"/>
    </xf>
    <xf applyAlignment="true" applyFont="true" applyNumberFormat="true" borderId="0" fillId="0" fontId="13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4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5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4" fillId="3" fontId="14" numFmtId="1002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4" numFmtId="1003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4" numFmtId="1003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3" numFmtId="1004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14" numFmtId="1002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2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3" numFmtId="1002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2" quotePrefix="false">
      <alignment horizontal="center" textRotation="0" vertical="center" wrapText="true"/>
      <protection hidden="false" locked="false"/>
    </xf>
    <xf applyAlignment="true" applyBorder="true" applyFont="true" applyNumberFormat="true" borderId="4" fillId="0" fontId="13" numFmtId="1003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" numFmtId="1000" quotePrefix="false">
      <alignment horizontal="center" textRotation="0" vertical="bottom" wrapText="true"/>
      <protection hidden="false" locked="true"/>
    </xf>
    <xf applyAlignment="true" applyBorder="true" applyFont="true" applyNumberFormat="true" borderId="4" fillId="0" fontId="14" numFmtId="1002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9" numFmtId="1001" quotePrefix="false">
      <alignment horizontal="general" shrinkToFit="false" textRotation="0" vertical="bottom" wrapText="false"/>
      <protection hidden="false" locked="true"/>
    </xf>
    <xf applyAlignment="true" applyBorder="true" applyFont="true" applyNumberFormat="true" borderId="4" fillId="0" fontId="9" numFmtId="1001" quotePrefix="false">
      <alignment horizontal="general" textRotation="0" vertical="bottom" wrapText="true"/>
      <protection hidden="false" locked="true"/>
    </xf>
    <xf applyAlignment="true" applyBorder="true" applyFont="true" applyNumberFormat="true" borderId="4" fillId="0" fontId="8" numFmtId="1001" quotePrefix="false">
      <alignment horizontal="general" textRotation="0" vertical="bottom" wrapText="true"/>
      <protection hidden="false" locked="true"/>
    </xf>
    <xf applyAlignment="true" applyBorder="true" applyFont="true" applyNumberFormat="true" borderId="4" fillId="0" fontId="2" numFmtId="1000" quotePrefix="false">
      <alignment horizontal="general" textRotation="0" vertical="bottom" wrapText="true"/>
      <protection hidden="false" locked="true"/>
    </xf>
    <xf applyAlignment="true" applyBorder="true" applyFont="true" applyNumberFormat="true" borderId="4" fillId="0" fontId="14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3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6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Font="true" applyNumberFormat="true" borderId="0" fillId="0" fontId="8" numFmtId="1001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8" numFmtId="1001" quotePrefix="false">
      <alignment horizontal="left" indent="0" textRotation="0" vertical="center" wrapText="true"/>
      <protection hidden="false" locked="true"/>
    </xf>
    <xf applyAlignment="true" applyFont="true" applyNumberFormat="true" borderId="0" fillId="0" fontId="9" numFmtId="1000" quotePrefix="false">
      <alignment horizontal="left" indent="0" textRotation="0" vertical="bottom" wrapText="true"/>
      <protection hidden="false" locked="false"/>
    </xf>
    <xf applyAlignment="true" applyFont="true" applyNumberFormat="true" borderId="0" fillId="0" fontId="17" numFmtId="1001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2" numFmtId="1001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18" numFmtId="1001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19" numFmtId="1001" quotePrefix="false">
      <alignment horizontal="left" indent="0" shrinkToFit="false" textRotation="0" vertical="bottom" wrapText="false"/>
      <protection hidden="false" locked="true"/>
    </xf>
    <xf applyAlignment="true" applyFont="true" applyNumberFormat="true" borderId="0" fillId="0" fontId="10" numFmtId="1001" quotePrefix="false">
      <alignment horizontal="left" indent="0" shrinkToFit="false" textRotation="0" vertical="bottom" wrapText="false"/>
      <protection hidden="false" locked="true"/>
    </xf>
    <xf applyAlignment="true" applyFont="true" applyNumberFormat="true" borderId="0" fillId="0" fontId="5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5" numFmtId="1000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5" numFmtId="1001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left" indent="0" shrinkToFit="false" textRotation="0" vertical="bottom" wrapText="false"/>
      <protection hidden="false" locked="true"/>
    </xf>
    <xf applyAlignment="true" applyFont="true" applyNumberFormat="true" borderId="0" fillId="0" fontId="16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6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0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5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2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2" quotePrefix="false">
      <alignment horizontal="general" textRotation="0" vertical="bottom" wrapText="true"/>
      <protection hidden="false" locked="true"/>
    </xf>
    <xf applyAlignment="true" applyFont="true" applyNumberFormat="true" borderId="0" fillId="0" fontId="9" numFmtId="1001" quotePrefix="false">
      <alignment horizontal="left" indent="0" shrinkToFit="false" textRotation="0" vertical="bottom" wrapText="false"/>
      <protection hidden="false" locked="true"/>
    </xf>
    <xf applyAlignment="true" applyFont="true" applyNumberFormat="true" borderId="0" fillId="0" fontId="3" numFmtId="1001" quotePrefix="false">
      <alignment horizontal="general" textRotation="0" vertical="bottom" wrapText="true"/>
      <protection hidden="false" locked="true"/>
    </xf>
    <xf applyAlignment="true" applyFill="true" applyFont="true" applyNumberFormat="true" borderId="0" fillId="4" fontId="4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21" numFmtId="1000" quotePrefix="false">
      <alignment horizontal="general" shrinkToFit="false" textRotation="0" vertical="top" wrapText="false"/>
      <protection hidden="false" locked="true"/>
    </xf>
    <xf applyAlignment="true" applyFont="true" applyNumberFormat="true" borderId="0" fillId="0" fontId="4" numFmtId="1000" quotePrefix="false">
      <alignment horizontal="right" indent="0" textRotation="0" vertical="top" wrapText="true"/>
      <protection hidden="false" locked="true"/>
    </xf>
    <xf applyAlignment="true" applyBorder="true" applyFont="true" applyNumberFormat="true" borderId="1" fillId="0" fontId="21" numFmtId="1000" quotePrefix="false">
      <alignment horizontal="center" shrinkToFit="false" textRotation="0" vertical="top" wrapText="false"/>
      <protection hidden="false" locked="true"/>
    </xf>
    <xf applyAlignment="true" applyBorder="true" applyFont="true" applyNumberFormat="true" borderId="2" fillId="0" fontId="21" numFmtId="1000" quotePrefix="false">
      <alignment horizontal="center" shrinkToFit="false" textRotation="0" vertical="top" wrapText="false"/>
      <protection hidden="false" locked="true"/>
    </xf>
    <xf applyAlignment="true" applyBorder="true" applyFont="true" applyNumberFormat="true" borderId="3" fillId="0" fontId="21" numFmtId="1000" quotePrefix="false">
      <alignment horizontal="center" shrinkToFit="false" textRotation="0" vertical="top" wrapText="false"/>
      <protection hidden="false" locked="true"/>
    </xf>
    <xf applyAlignment="true" applyFont="true" applyNumberFormat="true" borderId="0" fillId="0" fontId="7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22" numFmtId="1001" quotePrefix="false">
      <alignment horizontal="center" textRotation="0" vertical="center" wrapText="true"/>
      <protection hidden="false" locked="true"/>
    </xf>
    <xf applyAlignment="true" applyFont="true" applyNumberFormat="true" borderId="0" fillId="0" fontId="23" numFmtId="1000" quotePrefix="false">
      <alignment horizontal="left" indent="0" textRotation="0" vertical="center" wrapText="true"/>
      <protection hidden="false" locked="true"/>
    </xf>
    <xf applyAlignment="true" applyFont="true" applyNumberFormat="true" borderId="0" fillId="0" fontId="15" numFmtId="1002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2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2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3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4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6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7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5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4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22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9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5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6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0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24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22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1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2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1" fillId="0" fontId="24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7" fillId="0" fontId="3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4" fontId="7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4" fontId="25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5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4" fillId="3" fontId="20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20" numFmtId="1005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5" fontId="20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0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6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6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22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4" fillId="3" fontId="14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4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2" fillId="0" fontId="1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3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26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4" fillId="3" fontId="23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4" fillId="3" fontId="15" numFmtId="1002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5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7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15" numFmtId="1002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28" numFmtId="1000" quotePrefix="false">
      <alignment horizontal="left" indent="0" textRotation="0" vertical="center" wrapText="true"/>
      <protection hidden="false" locked="true"/>
    </xf>
    <xf applyAlignment="true" applyFont="true" applyNumberFormat="true" borderId="0" fillId="0" fontId="2" numFmtId="1001" quotePrefix="false">
      <alignment horizontal="general" shrinkToFit="false" textRotation="0" vertical="bottom" wrapText="false"/>
      <protection hidden="false" locked="true"/>
    </xf>
    <xf applyAlignment="true" applyFont="true" applyNumberFormat="true" borderId="0" fillId="0" fontId="8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general" shrinkToFit="false" textRotation="0" vertical="bottom" wrapText="false"/>
      <protection hidden="false" locked="true"/>
    </xf>
    <xf applyAlignment="true" applyFill="true" applyFont="true" applyNumberFormat="true" borderId="0" fillId="2" fontId="2" numFmtId="1000" quotePrefix="false">
      <alignment horizontal="general" shrinkToFit="false" textRotation="0" vertical="bottom" wrapText="false"/>
      <protection hidden="false" locked="true"/>
    </xf>
    <xf applyAlignment="true" applyFill="true" applyFont="true" applyNumberFormat="true" borderId="0" fillId="2" fontId="2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2" numFmtId="1000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11" numFmtId="1000" quotePrefix="false">
      <alignment horizontal="general" textRotation="0" vertical="bottom" wrapText="true"/>
      <protection hidden="false" locked="true"/>
    </xf>
    <xf applyAlignment="true" applyFont="true" applyNumberFormat="true" borderId="0" fillId="0" fontId="8" numFmtId="1000" quotePrefix="false">
      <alignment horizontal="left" indent="0" textRotation="0" vertical="bottom" wrapText="true"/>
      <protection hidden="false" locked="true"/>
    </xf>
    <xf applyAlignment="true" applyFont="true" applyNumberFormat="true" borderId="0" fillId="0" fontId="8" numFmtId="1000" quotePrefix="false">
      <alignment horizontal="left" indent="0" shrinkToFit="false" textRotation="0" vertical="bottom" wrapText="false"/>
      <protection hidden="false" locked="true"/>
    </xf>
    <xf applyAlignment="true" applyFont="true" applyNumberFormat="true" borderId="0" fillId="0" fontId="2" numFmtId="1000" quotePrefix="false">
      <alignment horizontal="right" indent="0" shrinkToFit="false" textRotation="0" vertical="bottom" wrapText="false"/>
      <protection hidden="false" locked="true"/>
    </xf>
    <xf applyAlignment="true" applyFont="true" applyNumberFormat="true" borderId="0" fillId="0" fontId="4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4" numFmtId="1000" quotePrefix="false">
      <alignment horizontal="general" textRotation="0" vertical="top" wrapText="true"/>
      <protection hidden="false" locked="true"/>
    </xf>
    <xf applyAlignment="true" applyBorder="true" applyFont="true" applyNumberFormat="true" borderId="1" fillId="0" fontId="4" numFmtId="1000" quotePrefix="false">
      <alignment horizontal="center" textRotation="0" vertical="top" wrapText="true"/>
      <protection hidden="false" locked="true"/>
    </xf>
    <xf applyAlignment="true" applyBorder="true" applyFont="true" applyNumberFormat="true" borderId="2" fillId="0" fontId="4" numFmtId="1000" quotePrefix="false">
      <alignment horizontal="center" textRotation="0" vertical="top" wrapText="true"/>
      <protection hidden="false" locked="true"/>
    </xf>
    <xf applyAlignment="true" applyBorder="true" applyFont="true" applyNumberFormat="true" borderId="3" fillId="0" fontId="4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7" numFmtId="1000" quotePrefix="false">
      <alignment horizontal="general" textRotation="0" vertical="top" wrapText="true"/>
      <protection hidden="false" locked="true"/>
    </xf>
    <xf applyAlignment="true" applyBorder="true" applyFont="true" applyNumberFormat="true" borderId="4" fillId="0" fontId="29" numFmtId="1000" quotePrefix="false">
      <alignment horizontal="center" textRotation="0" vertical="top" wrapText="true"/>
      <protection hidden="false" locked="true"/>
    </xf>
    <xf applyAlignment="true" applyBorder="true" applyFont="true" applyNumberFormat="true" borderId="4" fillId="0" fontId="29" numFmtId="1006" quotePrefix="false">
      <alignment horizontal="center" textRotation="0" vertical="top" wrapText="true"/>
      <protection hidden="false" locked="true"/>
    </xf>
    <xf applyAlignment="true" applyBorder="true" applyFont="true" applyNumberFormat="true" borderId="7" fillId="0" fontId="29" numFmtId="1006" quotePrefix="false">
      <alignment horizontal="center" textRotation="0" vertical="top" wrapText="true"/>
      <protection hidden="false" locked="true"/>
    </xf>
    <xf applyAlignment="true" applyBorder="true" applyFont="true" applyNumberFormat="true" borderId="11" fillId="0" fontId="29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29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14" numFmtId="1002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5" numFmtId="1000" quotePrefix="false">
      <alignment horizontal="left" indent="0" textRotation="0" vertical="top" wrapText="true"/>
      <protection hidden="false" locked="true"/>
    </xf>
    <xf applyAlignment="true" applyBorder="true" applyFont="true" applyNumberFormat="true" borderId="4" fillId="0" fontId="3" numFmtId="1005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5" quotePrefix="false">
      <alignment horizontal="center" textRotation="0" vertical="center" wrapText="true"/>
      <protection hidden="false" locked="true"/>
    </xf>
    <xf applyAlignment="true" applyFont="true" applyNumberFormat="true" borderId="0" fillId="0" fontId="10" numFmtId="1001" quotePrefix="false">
      <alignment horizontal="general" textRotation="0" vertical="bottom" wrapText="true"/>
      <protection hidden="false" locked="true"/>
    </xf>
    <xf applyAlignment="true" applyBorder="true" applyFont="true" applyNumberFormat="true" borderId="1" fillId="0" fontId="2" numFmtId="1000" quotePrefix="false">
      <alignment horizontal="general" textRotation="0" vertical="bottom" wrapText="tru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36"/>
  <sheetViews>
    <sheetView showZeros="true" workbookViewId="0"/>
  </sheetViews>
  <sheetFormatPr baseColWidth="8" customHeight="false" defaultColWidth="8.76032484643517" defaultRowHeight="11.25" zeroHeight="false"/>
  <cols>
    <col customWidth="true" hidden="false" max="1" min="1" outlineLevel="0" style="1" width="5.9783294738069"/>
    <col customWidth="true" hidden="false" max="2" min="2" outlineLevel="0" style="2" width="29.8916480456992"/>
    <col customWidth="true" hidden="false" max="3" min="3" outlineLevel="0" style="2" width="6.81687405594698"/>
    <col customWidth="true" hidden="false" max="4" min="4" outlineLevel="0" style="2" width="8.05989294825697"/>
    <col customWidth="true" hidden="false" max="5" min="5" outlineLevel="0" style="2" width="7.50744018241528"/>
    <col customWidth="true" hidden="false" max="6" min="6" outlineLevel="0" style="2" width="5.56399006859181"/>
    <col customWidth="true" hidden="false" max="7" min="7" outlineLevel="0" style="2" width="8.49396322022713"/>
    <col customWidth="true" hidden="false" max="8" min="8" outlineLevel="0" style="2" width="7.36932682178867"/>
    <col customWidth="true" hidden="false" max="9" min="9" outlineLevel="0" style="2" width="6.40253465073189"/>
    <col customWidth="true" hidden="false" max="10" min="10" outlineLevel="0" style="2" width="5.70210342921842"/>
    <col customWidth="true" hidden="false" max="12" min="11" outlineLevel="0" style="2" width="6.11644283443351"/>
    <col customWidth="true" hidden="false" max="13" min="13" outlineLevel="0" style="2" width="7.36932682178867"/>
    <col customWidth="true" hidden="false" max="14" min="14" outlineLevel="0" style="2" width="7.78366690366849"/>
    <col customWidth="true" hidden="false" max="15" min="15" outlineLevel="0" style="2" width="8.05989294825697"/>
    <col customWidth="true" hidden="false" max="16" min="16" outlineLevel="0" style="2" width="9.72711701749195"/>
    <col customWidth="true" hidden="false" max="17" min="17" outlineLevel="0" style="2" width="10.8418883208852"/>
    <col customWidth="true" hidden="false" max="18" min="18" outlineLevel="0" style="2" width="8.89843753039705"/>
    <col customWidth="true" hidden="false" max="19" min="19" outlineLevel="0" style="2" width="9.46075606794864"/>
    <col customWidth="true" hidden="false" max="20" min="20" outlineLevel="0" style="2" width="8.05989294825697"/>
    <col customWidth="true" hidden="false" max="21" min="21" outlineLevel="0" style="2" width="10.8418883208852"/>
    <col customWidth="true" hidden="false" max="22" min="22" outlineLevel="0" style="2" width="10.2894355550435"/>
    <col customWidth="true" hidden="false" max="24" min="23" outlineLevel="0" style="2" width="12.5189768085007"/>
    <col customWidth="true" hidden="false" max="25" min="25" outlineLevel="0" style="2" width="11.5423195423987"/>
    <col customWidth="true" hidden="false" max="26" min="26" outlineLevel="0" style="2" width="9.03655089102365"/>
    <col bestFit="true" customWidth="true" hidden="false" max="16384" min="27" outlineLevel="0" style="2" width="8.76032484643517"/>
  </cols>
  <sheetData>
    <row customHeight="true" hidden="false" ht="12.75" outlineLevel="0" r="1">
      <c r="X1" s="3" t="s">
        <v>0</v>
      </c>
      <c r="Y1" s="3" t="s"/>
    </row>
    <row customFormat="true" customHeight="true" hidden="false" ht="15.75" outlineLevel="0" r="2" s="4">
      <c r="A2" s="5" t="n"/>
      <c r="B2" s="6" t="s">
        <v>1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6" t="s"/>
      <c r="S2" s="6" t="s"/>
    </row>
    <row customFormat="true" customHeight="true" hidden="false" ht="15.75" outlineLevel="0" r="3" s="7">
      <c r="A3" s="8" t="n"/>
      <c r="C3" s="9" t="n"/>
      <c r="D3" s="9" t="n"/>
      <c r="E3" s="9" t="n"/>
      <c r="F3" s="9" t="s">
        <v>2</v>
      </c>
      <c r="G3" s="10" t="s">
        <v>3</v>
      </c>
      <c r="H3" s="11" t="s"/>
      <c r="I3" s="11" t="s"/>
      <c r="J3" s="11" t="s"/>
      <c r="K3" s="11" t="s"/>
      <c r="L3" s="11" t="s"/>
      <c r="M3" s="12" t="s"/>
      <c r="N3" s="9" t="n"/>
      <c r="O3" s="9" t="n"/>
      <c r="P3" s="9" t="n"/>
      <c r="Q3" s="9" t="n"/>
      <c r="R3" s="9" t="n"/>
      <c r="S3" s="9" t="n"/>
    </row>
    <row customFormat="true" customHeight="true" hidden="false" ht="15.75" outlineLevel="0" r="4" s="4">
      <c r="A4" s="5" t="n"/>
      <c r="B4" s="13" t="n"/>
      <c r="C4" s="13" t="n"/>
      <c r="D4" s="13" t="n"/>
      <c r="E4" s="13" t="n"/>
      <c r="F4" s="14" t="s">
        <v>4</v>
      </c>
      <c r="G4" s="14" t="s"/>
      <c r="H4" s="14" t="s"/>
      <c r="I4" s="14" t="s"/>
      <c r="J4" s="14" t="s"/>
      <c r="K4" s="14" t="s"/>
      <c r="L4" s="14" t="s"/>
      <c r="M4" s="14" t="s"/>
      <c r="N4" s="14" t="s"/>
      <c r="O4" s="13" t="n"/>
      <c r="P4" s="13" t="n"/>
      <c r="Q4" s="13" t="n"/>
      <c r="R4" s="13" t="n"/>
      <c r="S4" s="13" t="n"/>
    </row>
    <row customFormat="true" hidden="false" ht="12.6499996185303" outlineLevel="0" r="5" s="4">
      <c r="A5" s="15" t="n"/>
      <c r="B5" s="16" t="s">
        <v>5</v>
      </c>
      <c r="C5" s="17" t="s">
        <v>6</v>
      </c>
      <c r="D5" s="18" t="s"/>
      <c r="E5" s="18" t="s"/>
      <c r="F5" s="18" t="s"/>
      <c r="G5" s="18" t="s"/>
      <c r="H5" s="18" t="s"/>
      <c r="I5" s="18" t="s"/>
      <c r="J5" s="18" t="s"/>
      <c r="K5" s="18" t="s"/>
      <c r="L5" s="18" t="s"/>
      <c r="M5" s="19" t="s"/>
    </row>
    <row customFormat="true" customHeight="true" hidden="false" ht="12.75" outlineLevel="0" r="6" s="4">
      <c r="A6" s="15" t="n"/>
      <c r="C6" s="20" t="s">
        <v>7</v>
      </c>
      <c r="D6" s="20" t="s"/>
      <c r="E6" s="20" t="s"/>
      <c r="F6" s="20" t="s"/>
      <c r="G6" s="20" t="s"/>
      <c r="H6" s="20" t="s"/>
      <c r="I6" s="20" t="s"/>
      <c r="J6" s="20" t="s"/>
      <c r="K6" s="20" t="s"/>
      <c r="L6" s="20" t="s"/>
      <c r="M6" s="20" t="s"/>
    </row>
    <row customFormat="true" customHeight="true" hidden="false" ht="15.75" outlineLevel="0" r="7" s="4">
      <c r="A7" s="5" t="n"/>
      <c r="B7" s="13" t="n"/>
      <c r="C7" s="13" t="n"/>
      <c r="D7" s="13" t="s"/>
      <c r="E7" s="13" t="s"/>
      <c r="F7" s="13" t="s"/>
      <c r="G7" s="13" t="s"/>
      <c r="H7" s="13" t="s"/>
      <c r="I7" s="14" t="n"/>
      <c r="J7" s="14" t="n"/>
      <c r="K7" s="14" t="n"/>
      <c r="L7" s="14" t="n"/>
      <c r="M7" s="14" t="n"/>
      <c r="N7" s="14" t="n"/>
      <c r="O7" s="14" t="n"/>
      <c r="P7" s="14" t="n"/>
      <c r="Q7" s="14" t="n"/>
      <c r="R7" s="14" t="n"/>
      <c r="S7" s="13" t="n"/>
      <c r="T7" s="13" t="n"/>
      <c r="U7" s="13" t="n"/>
      <c r="V7" s="13" t="n"/>
      <c r="W7" s="13" t="n"/>
      <c r="X7" s="13" t="n"/>
      <c r="Y7" s="21" t="s">
        <v>8</v>
      </c>
    </row>
    <row customFormat="true" customHeight="true" hidden="false" ht="25.3500003814697" outlineLevel="0" r="8" s="4">
      <c r="A8" s="5" t="n"/>
      <c r="B8" s="22" t="s">
        <v>9</v>
      </c>
      <c r="C8" s="23" t="n">
        <v>306</v>
      </c>
      <c r="D8" s="24" t="s"/>
      <c r="E8" s="13" t="n"/>
      <c r="F8" s="13" t="n"/>
      <c r="G8" s="13" t="n"/>
      <c r="H8" s="13" t="n"/>
      <c r="I8" s="14" t="n"/>
      <c r="J8" s="14" t="n"/>
      <c r="K8" s="14" t="n"/>
      <c r="L8" s="14" t="n"/>
      <c r="M8" s="14" t="n"/>
      <c r="N8" s="14" t="n"/>
      <c r="O8" s="14" t="n"/>
      <c r="P8" s="14" t="n"/>
      <c r="Q8" s="14" t="n"/>
      <c r="R8" s="14" t="n"/>
      <c r="S8" s="13" t="n"/>
      <c r="T8" s="13" t="n"/>
      <c r="U8" s="13" t="n"/>
      <c r="V8" s="13" t="n"/>
      <c r="W8" s="13" t="n"/>
      <c r="X8" s="13" t="n"/>
      <c r="Y8" s="21" t="n"/>
    </row>
    <row customFormat="true" customHeight="true" hidden="false" ht="15.75" outlineLevel="0" r="9" s="4">
      <c r="A9" s="5" t="n"/>
      <c r="B9" s="13" t="n"/>
      <c r="C9" s="25" t="s">
        <v>10</v>
      </c>
      <c r="D9" s="25" t="s"/>
      <c r="E9" s="13" t="n"/>
      <c r="F9" s="13" t="n"/>
      <c r="G9" s="13" t="n"/>
      <c r="H9" s="13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3" t="n"/>
      <c r="T9" s="13" t="n"/>
      <c r="U9" s="13" t="n"/>
      <c r="V9" s="13" t="n"/>
      <c r="W9" s="13" t="n"/>
      <c r="X9" s="13" t="n"/>
      <c r="Y9" s="21" t="n"/>
    </row>
    <row customFormat="true" hidden="false" ht="12.6499996185303" outlineLevel="0" r="10" s="4">
      <c r="A10" s="5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  <c r="M10" s="13" t="n"/>
      <c r="N10" s="13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</row>
    <row customHeight="true" hidden="false" ht="21.75" outlineLevel="0" r="11">
      <c r="A11" s="26" t="s">
        <v>11</v>
      </c>
      <c r="B11" s="27" t="s">
        <v>12</v>
      </c>
      <c r="C11" s="27" t="s">
        <v>13</v>
      </c>
      <c r="D11" s="28" t="s"/>
      <c r="E11" s="27" t="s">
        <v>14</v>
      </c>
      <c r="F11" s="27" t="s">
        <v>15</v>
      </c>
      <c r="G11" s="29" t="s"/>
      <c r="H11" s="29" t="s"/>
      <c r="I11" s="29" t="s"/>
      <c r="J11" s="29" t="s"/>
      <c r="K11" s="29" t="s"/>
      <c r="L11" s="30" t="s"/>
      <c r="M11" s="27" t="s">
        <v>16</v>
      </c>
      <c r="N11" s="27" t="s">
        <v>17</v>
      </c>
      <c r="O11" s="29" t="s"/>
      <c r="P11" s="29" t="s"/>
      <c r="Q11" s="29" t="s"/>
      <c r="R11" s="29" t="s"/>
      <c r="S11" s="29" t="s"/>
      <c r="T11" s="30" t="s"/>
      <c r="U11" s="27" t="s">
        <v>18</v>
      </c>
      <c r="V11" s="27" t="s">
        <v>19</v>
      </c>
      <c r="W11" s="27" t="s">
        <v>20</v>
      </c>
      <c r="X11" s="30" t="s"/>
      <c r="Y11" s="31" t="s">
        <v>21</v>
      </c>
      <c r="Z11" s="31" t="s">
        <v>22</v>
      </c>
    </row>
    <row customHeight="true" hidden="false" ht="12.75" outlineLevel="0" r="12">
      <c r="A12" s="32" t="s"/>
      <c r="B12" s="33" t="s"/>
      <c r="C12" s="34" t="s"/>
      <c r="D12" s="35" t="s"/>
      <c r="E12" s="33" t="s"/>
      <c r="F12" s="27" t="s">
        <v>23</v>
      </c>
      <c r="G12" s="27" t="s">
        <v>24</v>
      </c>
      <c r="H12" s="27" t="s">
        <v>25</v>
      </c>
      <c r="I12" s="29" t="s"/>
      <c r="J12" s="29" t="s"/>
      <c r="K12" s="29" t="s"/>
      <c r="L12" s="30" t="s"/>
      <c r="M12" s="33" t="s"/>
      <c r="N12" s="27" t="s">
        <v>23</v>
      </c>
      <c r="O12" s="27" t="s">
        <v>24</v>
      </c>
      <c r="P12" s="27" t="s">
        <v>25</v>
      </c>
      <c r="Q12" s="29" t="s"/>
      <c r="R12" s="29" t="s"/>
      <c r="S12" s="29" t="s"/>
      <c r="T12" s="30" t="s"/>
      <c r="U12" s="33" t="s"/>
      <c r="V12" s="33" t="s"/>
      <c r="W12" s="27" t="s">
        <v>8</v>
      </c>
      <c r="X12" s="27" t="s">
        <v>26</v>
      </c>
      <c r="Y12" s="36" t="s"/>
      <c r="Z12" s="36" t="s"/>
    </row>
    <row customHeight="true" hidden="false" ht="101.25" outlineLevel="0" r="13">
      <c r="A13" s="37" t="s"/>
      <c r="B13" s="38" t="s"/>
      <c r="C13" s="27" t="s">
        <v>27</v>
      </c>
      <c r="D13" s="27" t="s">
        <v>28</v>
      </c>
      <c r="E13" s="38" t="s"/>
      <c r="F13" s="38" t="s"/>
      <c r="G13" s="38" t="s"/>
      <c r="H13" s="27" t="s">
        <v>29</v>
      </c>
      <c r="I13" s="27" t="s">
        <v>30</v>
      </c>
      <c r="J13" s="27" t="s">
        <v>31</v>
      </c>
      <c r="K13" s="27" t="s">
        <v>32</v>
      </c>
      <c r="L13" s="27" t="s">
        <v>33</v>
      </c>
      <c r="M13" s="38" t="s"/>
      <c r="N13" s="38" t="s"/>
      <c r="O13" s="38" t="s"/>
      <c r="P13" s="27" t="s">
        <v>34</v>
      </c>
      <c r="Q13" s="27" t="s">
        <v>35</v>
      </c>
      <c r="R13" s="27" t="s">
        <v>36</v>
      </c>
      <c r="S13" s="27" t="s">
        <v>37</v>
      </c>
      <c r="T13" s="27" t="s">
        <v>38</v>
      </c>
      <c r="U13" s="38" t="s"/>
      <c r="V13" s="38" t="s"/>
      <c r="W13" s="38" t="s"/>
      <c r="X13" s="38" t="s"/>
      <c r="Y13" s="39" t="s"/>
      <c r="Z13" s="39" t="s"/>
    </row>
    <row customFormat="true" customHeight="true" hidden="false" ht="30" outlineLevel="0" r="14" s="40">
      <c r="A14" s="41" t="s">
        <v>39</v>
      </c>
      <c r="B14" s="42" t="n">
        <v>2</v>
      </c>
      <c r="C14" s="42" t="n">
        <v>3</v>
      </c>
      <c r="D14" s="42" t="n">
        <v>4</v>
      </c>
      <c r="E14" s="42" t="s">
        <v>40</v>
      </c>
      <c r="F14" s="42" t="n">
        <v>6</v>
      </c>
      <c r="G14" s="42" t="s">
        <v>41</v>
      </c>
      <c r="H14" s="42" t="n">
        <v>8</v>
      </c>
      <c r="I14" s="42" t="n">
        <v>9</v>
      </c>
      <c r="J14" s="42" t="n">
        <v>10</v>
      </c>
      <c r="K14" s="42" t="n">
        <v>11</v>
      </c>
      <c r="L14" s="42" t="n">
        <v>12</v>
      </c>
      <c r="M14" s="42" t="n">
        <v>13</v>
      </c>
      <c r="N14" s="42" t="n">
        <v>14</v>
      </c>
      <c r="O14" s="42" t="s">
        <v>42</v>
      </c>
      <c r="P14" s="42" t="n">
        <v>16</v>
      </c>
      <c r="Q14" s="42" t="n">
        <v>17</v>
      </c>
      <c r="R14" s="42" t="n">
        <v>18</v>
      </c>
      <c r="S14" s="42" t="n">
        <v>19</v>
      </c>
      <c r="T14" s="42" t="n">
        <v>20</v>
      </c>
      <c r="U14" s="42" t="n">
        <v>21</v>
      </c>
      <c r="V14" s="42" t="n">
        <v>22</v>
      </c>
      <c r="W14" s="42" t="s">
        <v>43</v>
      </c>
      <c r="X14" s="42" t="s">
        <v>44</v>
      </c>
      <c r="Y14" s="42" t="n">
        <v>25</v>
      </c>
      <c r="Z14" s="42" t="n">
        <v>26</v>
      </c>
    </row>
    <row hidden="false" ht="19.3999996185303" outlineLevel="0" r="15">
      <c r="A15" s="26" t="s">
        <v>39</v>
      </c>
      <c r="B15" s="43" t="s">
        <v>45</v>
      </c>
      <c r="C15" s="44" t="n">
        <f aca="false" ca="false" dt2D="false" dtr="false" t="normal">SUM(C16:C18)</f>
        <v>815</v>
      </c>
      <c r="D15" s="44" t="n">
        <f aca="false" ca="false" dt2D="false" dtr="false" t="normal">SUM(D16:D18)</f>
        <v>35</v>
      </c>
      <c r="E15" s="45" t="n">
        <f aca="false" ca="false" dt2D="false" dtr="false" t="normal">C15/(H15+I15+J15)</f>
        <v>2.698675496688742</v>
      </c>
      <c r="F15" s="44" t="n">
        <f aca="false" ca="false" dt2D="false" dtr="false" t="normal">SUM(F16:F18)</f>
        <v>333</v>
      </c>
      <c r="G15" s="44" t="n">
        <f aca="false" ca="false" dt2D="false" dtr="false" t="normal">SUM(G16:G18)</f>
        <v>331</v>
      </c>
      <c r="H15" s="44" t="n">
        <f aca="false" ca="false" dt2D="false" dtr="false" t="normal">SUM(H16:H18)</f>
        <v>163</v>
      </c>
      <c r="I15" s="44" t="n">
        <f aca="false" ca="false" dt2D="false" dtr="false" t="normal">SUM(I16:I18)</f>
        <v>14</v>
      </c>
      <c r="J15" s="44" t="n">
        <f aca="false" ca="false" dt2D="false" dtr="false" t="normal">SUM(J16:J18)</f>
        <v>125</v>
      </c>
      <c r="K15" s="44" t="n">
        <f aca="false" ca="false" dt2D="false" dtr="false" t="normal">SUM(K16:K18)</f>
        <v>7</v>
      </c>
      <c r="L15" s="44" t="n">
        <f aca="false" ca="false" dt2D="false" dtr="false" t="normal">SUM(L16:L18)</f>
        <v>22</v>
      </c>
      <c r="M15" s="44" t="n">
        <f aca="false" ca="false" dt2D="false" dtr="false" t="normal">SUM(M16:M18)</f>
        <v>59</v>
      </c>
      <c r="N15" s="46" t="n">
        <f aca="false" ca="false" dt2D="false" dtr="false" t="normal">SUM(N16:N18)</f>
        <v>3520474.55</v>
      </c>
      <c r="O15" s="46" t="n">
        <f aca="false" ca="false" dt2D="false" dtr="false" t="normal">SUM(O16:O18)</f>
        <v>3444785.08</v>
      </c>
      <c r="P15" s="46" t="n">
        <f aca="false" ca="false" dt2D="false" dtr="false" t="normal">SUM(P16:P18)</f>
        <v>1405993.3699999999</v>
      </c>
      <c r="Q15" s="46" t="n">
        <f aca="false" ca="false" dt2D="false" dtr="false" t="normal">SUM(Q16:Q18)</f>
        <v>203152.18000000002</v>
      </c>
      <c r="R15" s="46" t="n">
        <f aca="false" ca="false" dt2D="false" dtr="false" t="normal">SUM(R16:R18)</f>
        <v>1291298.1600000001</v>
      </c>
      <c r="S15" s="46" t="n">
        <f aca="false" ca="false" dt2D="false" dtr="false" t="normal">SUM(S16:S18)</f>
        <v>11780.369999999999</v>
      </c>
      <c r="T15" s="46" t="n">
        <f aca="false" ca="false" dt2D="false" dtr="false" t="normal">SUM(T16:T18)</f>
        <v>532561</v>
      </c>
      <c r="U15" s="46" t="n">
        <f aca="false" ca="false" dt2D="false" dtr="false" t="normal">SUM(U16:U18)</f>
        <v>1479601.0499999998</v>
      </c>
      <c r="V15" s="46" t="n">
        <f aca="false" ca="false" dt2D="false" dtr="false" t="normal">SUM(V16:V18)</f>
        <v>1253084.8900000001</v>
      </c>
      <c r="W15" s="46" t="n">
        <f aca="false" ca="false" dt2D="false" dtr="false" t="normal">SUM(W16:W18)</f>
        <v>167757.76999999996</v>
      </c>
      <c r="X15" s="47" t="n">
        <f aca="false" ca="false" dt2D="false" dtr="false" t="normal">100-(V15+U15)/(P15+Q15+R15)*100</f>
        <v>5.783865738252857</v>
      </c>
      <c r="Y15" s="44" t="n">
        <f aca="false" ca="false" dt2D="false" dtr="false" t="normal">SUM(Y16:Y18)</f>
        <v>5</v>
      </c>
      <c r="Z15" s="44" t="n">
        <f aca="false" ca="false" dt2D="false" dtr="false" t="normal">SUM(Z16:Z18)</f>
        <v>10</v>
      </c>
    </row>
    <row hidden="false" ht="12.6499996185303" outlineLevel="0" r="16">
      <c r="A16" s="26" t="s">
        <v>46</v>
      </c>
      <c r="B16" s="48" t="s">
        <v>47</v>
      </c>
      <c r="C16" s="49" t="n">
        <v>1</v>
      </c>
      <c r="D16" s="49" t="n">
        <v>0</v>
      </c>
      <c r="E16" s="45" t="n">
        <f aca="false" ca="false" dt2D="false" dtr="false" t="normal">C16/(H16+I16+J16)</f>
        <v>1</v>
      </c>
      <c r="F16" s="49" t="n">
        <v>1</v>
      </c>
      <c r="G16" s="50" t="n">
        <f aca="false" ca="false" dt2D="false" dtr="false" t="normal">SUM(H16:L16)</f>
        <v>1</v>
      </c>
      <c r="H16" s="51" t="n">
        <v>0</v>
      </c>
      <c r="I16" s="51" t="n">
        <v>0</v>
      </c>
      <c r="J16" s="51" t="n">
        <v>1</v>
      </c>
      <c r="K16" s="51" t="n">
        <v>0</v>
      </c>
      <c r="L16" s="51" t="n">
        <v>0</v>
      </c>
      <c r="M16" s="52" t="n">
        <v>0</v>
      </c>
      <c r="N16" s="53" t="n">
        <v>1820</v>
      </c>
      <c r="O16" s="54" t="n">
        <f aca="false" ca="false" dt2D="false" dtr="false" t="normal">SUM(P16:T16)</f>
        <v>1820</v>
      </c>
      <c r="P16" s="53" t="n">
        <v>0</v>
      </c>
      <c r="Q16" s="53" t="n">
        <v>0</v>
      </c>
      <c r="R16" s="53" t="n">
        <v>1820</v>
      </c>
      <c r="S16" s="53" t="n">
        <v>0</v>
      </c>
      <c r="T16" s="53" t="n">
        <v>0</v>
      </c>
      <c r="U16" s="53" t="n">
        <v>1820</v>
      </c>
      <c r="V16" s="53" t="n">
        <v>0</v>
      </c>
      <c r="W16" s="54" t="n">
        <f aca="false" ca="false" dt2D="false" dtr="false" t="normal">P16+Q16+R16-(V16+U16)</f>
        <v>0</v>
      </c>
      <c r="X16" s="47" t="n">
        <f aca="false" ca="false" dt2D="false" dtr="false" t="normal">100-(V16+U16)/(P16+Q16+R16)*100</f>
        <v>0</v>
      </c>
      <c r="Y16" s="55" t="n">
        <v>1</v>
      </c>
      <c r="Z16" s="55" t="n">
        <v>2</v>
      </c>
    </row>
    <row hidden="false" ht="12.6499996185303" outlineLevel="0" r="17">
      <c r="A17" s="26" t="s">
        <v>48</v>
      </c>
      <c r="B17" s="48" t="s">
        <v>49</v>
      </c>
      <c r="C17" s="56" t="n">
        <v>580</v>
      </c>
      <c r="D17" s="49" t="n">
        <v>27</v>
      </c>
      <c r="E17" s="45" t="n">
        <f aca="false" ca="false" dt2D="false" dtr="false" t="normal">C17/(H17+I17+J17)</f>
        <v>2.4472573839662446</v>
      </c>
      <c r="F17" s="49" t="n">
        <v>261</v>
      </c>
      <c r="G17" s="50" t="n">
        <f aca="false" ca="false" dt2D="false" dtr="false" t="normal">SUM(H17:L17)</f>
        <v>260</v>
      </c>
      <c r="H17" s="51" t="n">
        <v>123</v>
      </c>
      <c r="I17" s="51" t="n">
        <v>12</v>
      </c>
      <c r="J17" s="51" t="n">
        <v>102</v>
      </c>
      <c r="K17" s="51" t="n">
        <v>5</v>
      </c>
      <c r="L17" s="51" t="n">
        <v>18</v>
      </c>
      <c r="M17" s="52" t="n">
        <v>59</v>
      </c>
      <c r="N17" s="53" t="n">
        <v>3439235.29</v>
      </c>
      <c r="O17" s="54" t="n">
        <f aca="false" ca="false" dt2D="false" dtr="false" t="normal">SUM(P17:T17)</f>
        <v>3364595.0900000003</v>
      </c>
      <c r="P17" s="53" t="n">
        <v>1362568.65</v>
      </c>
      <c r="Q17" s="53" t="n">
        <v>201781.76</v>
      </c>
      <c r="R17" s="53" t="n">
        <v>1261227.05</v>
      </c>
      <c r="S17" s="53" t="n">
        <v>10742.97</v>
      </c>
      <c r="T17" s="53" t="n">
        <v>528274.66</v>
      </c>
      <c r="U17" s="53" t="n">
        <v>1452507.4</v>
      </c>
      <c r="V17" s="53" t="n">
        <v>1223330.62</v>
      </c>
      <c r="W17" s="54" t="n">
        <f aca="false" ca="false" dt2D="false" dtr="false" t="normal">P17+Q17+R17-(V17+U17)</f>
        <v>149739.43999999994</v>
      </c>
      <c r="X17" s="47" t="n">
        <f aca="false" ca="false" dt2D="false" dtr="false" t="normal">100-(V17+U17)/(P17+Q17+R17)*100</f>
        <v>5.299427891104429</v>
      </c>
      <c r="Y17" s="55" t="n">
        <v>4</v>
      </c>
      <c r="Z17" s="55" t="n">
        <v>7</v>
      </c>
    </row>
    <row hidden="false" ht="12.6499996185303" outlineLevel="0" r="18">
      <c r="A18" s="26" t="s">
        <v>50</v>
      </c>
      <c r="B18" s="48" t="s">
        <v>51</v>
      </c>
      <c r="C18" s="56" t="n">
        <v>234</v>
      </c>
      <c r="D18" s="49" t="n">
        <v>8</v>
      </c>
      <c r="E18" s="45" t="n">
        <f aca="false" ca="false" dt2D="false" dtr="false" t="normal">C18/(H18+I18+J18)</f>
        <v>3.65625</v>
      </c>
      <c r="F18" s="49" t="n">
        <v>71</v>
      </c>
      <c r="G18" s="50" t="n">
        <f aca="false" ca="false" dt2D="false" dtr="false" t="normal">SUM(H18:L18)</f>
        <v>70</v>
      </c>
      <c r="H18" s="51" t="n">
        <v>40</v>
      </c>
      <c r="I18" s="51" t="n">
        <v>2</v>
      </c>
      <c r="J18" s="51" t="n">
        <v>22</v>
      </c>
      <c r="K18" s="51" t="n">
        <v>2</v>
      </c>
      <c r="L18" s="51" t="n">
        <v>4</v>
      </c>
      <c r="M18" s="52" t="s">
        <v>52</v>
      </c>
      <c r="N18" s="53" t="n">
        <v>79419.26</v>
      </c>
      <c r="O18" s="54" t="n">
        <f aca="false" ca="false" dt2D="false" dtr="false" t="normal">SUM(P18:T18)</f>
        <v>78369.98999999999</v>
      </c>
      <c r="P18" s="53" t="n">
        <v>43424.72</v>
      </c>
      <c r="Q18" s="53" t="n">
        <v>1370.42</v>
      </c>
      <c r="R18" s="53" t="n">
        <v>28251.11</v>
      </c>
      <c r="S18" s="53" t="n">
        <v>1037.4</v>
      </c>
      <c r="T18" s="53" t="n">
        <v>4286.34</v>
      </c>
      <c r="U18" s="53" t="n">
        <v>25273.65</v>
      </c>
      <c r="V18" s="53" t="n">
        <v>29754.27</v>
      </c>
      <c r="W18" s="54" t="n">
        <f aca="false" ca="false" dt2D="false" dtr="false" t="normal">P18+Q18+R18-(V18+U18)</f>
        <v>18018.33</v>
      </c>
      <c r="X18" s="47" t="n">
        <f aca="false" ca="false" dt2D="false" dtr="false" t="normal">100-(V18+U18)/(P18+Q18+R18)*100</f>
        <v>24.667015760562663</v>
      </c>
      <c r="Y18" s="55" t="n">
        <v>0</v>
      </c>
      <c r="Z18" s="55" t="n">
        <v>1</v>
      </c>
    </row>
    <row customHeight="true" hidden="false" ht="18.75" outlineLevel="0" r="19">
      <c r="A19" s="57" t="s">
        <v>53</v>
      </c>
      <c r="B19" s="58" t="n"/>
      <c r="C19" s="59" t="n"/>
      <c r="D19" s="59" t="n"/>
      <c r="E19" s="59" t="n"/>
      <c r="F19" s="59" t="n"/>
      <c r="G19" s="59" t="n"/>
      <c r="H19" s="59" t="n"/>
      <c r="I19" s="59" t="n"/>
      <c r="J19" s="59" t="n"/>
      <c r="K19" s="59" t="n"/>
      <c r="L19" s="59" t="n"/>
      <c r="M19" s="59" t="n"/>
      <c r="N19" s="59" t="n"/>
      <c r="O19" s="59" t="n"/>
      <c r="P19" s="59" t="n"/>
      <c r="Q19" s="59" t="n"/>
      <c r="R19" s="59" t="n"/>
      <c r="S19" s="59" t="n"/>
      <c r="T19" s="60" t="n"/>
      <c r="U19" s="60" t="n"/>
      <c r="V19" s="60" t="n"/>
      <c r="W19" s="60" t="n"/>
      <c r="X19" s="60" t="n"/>
      <c r="Y19" s="60" t="n"/>
      <c r="Z19" s="60" t="n"/>
    </row>
    <row customHeight="true" hidden="false" ht="21.75" outlineLevel="0" r="20">
      <c r="A20" s="26" t="s">
        <v>54</v>
      </c>
      <c r="B20" s="43" t="s">
        <v>55</v>
      </c>
      <c r="C20" s="56" t="n">
        <v>758</v>
      </c>
      <c r="D20" s="49" t="n">
        <v>34</v>
      </c>
      <c r="E20" s="45" t="n">
        <f aca="false" ca="false" dt2D="false" dtr="false" t="normal">C20/(H20+I20+J20)</f>
        <v>2.7563636363636363</v>
      </c>
      <c r="F20" s="56" t="n">
        <v>306</v>
      </c>
      <c r="G20" s="50" t="n">
        <v>303</v>
      </c>
      <c r="H20" s="56" t="n">
        <v>152</v>
      </c>
      <c r="I20" s="56" t="n">
        <v>13</v>
      </c>
      <c r="J20" s="56" t="n">
        <v>110</v>
      </c>
      <c r="K20" s="61" t="n">
        <v>7</v>
      </c>
      <c r="L20" s="62" t="n">
        <v>21</v>
      </c>
      <c r="M20" s="52" t="n">
        <v>58</v>
      </c>
      <c r="N20" s="61" t="n">
        <v>1715459.37</v>
      </c>
      <c r="O20" s="54" t="n">
        <f aca="false" ca="false" dt2D="false" dtr="false" t="normal">SUM(P20:T20)</f>
        <v>1646192.74</v>
      </c>
      <c r="P20" s="61" t="n">
        <v>710436.33</v>
      </c>
      <c r="Q20" s="61" t="n">
        <v>36118.49</v>
      </c>
      <c r="R20" s="61" t="n">
        <v>366636.9</v>
      </c>
      <c r="S20" s="62" t="n">
        <v>11779.93</v>
      </c>
      <c r="T20" s="63" t="n">
        <v>521221.09</v>
      </c>
      <c r="U20" s="63" t="n">
        <v>396728.55</v>
      </c>
      <c r="V20" s="63" t="n">
        <v>577498.13</v>
      </c>
      <c r="W20" s="54" t="n">
        <f aca="false" ca="false" dt2D="false" dtr="false" t="normal">P20+Q20+R20-(V20+U20)</f>
        <v>138965.04000000004</v>
      </c>
      <c r="X20" s="47" t="n">
        <f aca="false" ca="false" dt2D="false" dtr="false" t="normal">100-(V20+U20)/(P20+Q20+R20)*100</f>
        <v>12.483477688820756</v>
      </c>
      <c r="Y20" s="64" t="n">
        <v>4</v>
      </c>
      <c r="Z20" s="64" t="n">
        <v>9</v>
      </c>
    </row>
    <row customHeight="true" hidden="false" ht="12.75" outlineLevel="0" r="21">
      <c r="A21" s="65" t="n"/>
      <c r="B21" s="65" t="s"/>
      <c r="C21" s="65" t="s"/>
      <c r="D21" s="65" t="s"/>
      <c r="E21" s="65" t="s"/>
      <c r="F21" s="65" t="s"/>
      <c r="G21" s="65" t="s"/>
      <c r="H21" s="65" t="s"/>
      <c r="I21" s="65" t="s"/>
      <c r="J21" s="65" t="s"/>
      <c r="K21" s="65" t="s"/>
      <c r="L21" s="65" t="s"/>
      <c r="M21" s="65" t="s"/>
      <c r="N21" s="65" t="s"/>
      <c r="O21" s="65" t="s"/>
      <c r="P21" s="65" t="s"/>
    </row>
    <row customHeight="true" hidden="false" ht="12.75" outlineLevel="0" r="22">
      <c r="A22" s="66" t="s">
        <v>56</v>
      </c>
      <c r="B22" s="66" t="s"/>
      <c r="C22" s="65" t="n"/>
      <c r="D22" s="65" t="n"/>
      <c r="E22" s="65" t="n"/>
      <c r="F22" s="65" t="n"/>
      <c r="G22" s="65" t="n"/>
      <c r="H22" s="65" t="n"/>
      <c r="I22" s="65" t="n"/>
      <c r="J22" s="65" t="n"/>
      <c r="K22" s="65" t="n"/>
      <c r="L22" s="65" t="n"/>
      <c r="M22" s="65" t="n"/>
      <c r="N22" s="65" t="n"/>
      <c r="O22" s="65" t="n"/>
      <c r="P22" s="65" t="n"/>
    </row>
    <row customHeight="true" hidden="false" ht="12.75" outlineLevel="0" r="23">
      <c r="A23" s="67" t="n"/>
      <c r="B23" s="67" t="s"/>
      <c r="C23" s="67" t="s"/>
      <c r="D23" s="67" t="s"/>
      <c r="E23" s="67" t="s"/>
      <c r="F23" s="67" t="s"/>
      <c r="G23" s="67" t="s"/>
      <c r="H23" s="67" t="s"/>
      <c r="I23" s="67" t="s"/>
      <c r="J23" s="67" t="s"/>
      <c r="K23" s="67" t="s"/>
      <c r="L23" s="67" t="s"/>
      <c r="M23" s="67" t="s"/>
      <c r="N23" s="67" t="s"/>
      <c r="O23" s="67" t="s"/>
      <c r="P23" s="67" t="s"/>
      <c r="Q23" s="67" t="s"/>
      <c r="R23" s="67" t="s"/>
      <c r="S23" s="67" t="s"/>
      <c r="T23" s="67" t="s"/>
      <c r="U23" s="67" t="s"/>
      <c r="V23" s="67" t="s"/>
      <c r="W23" s="67" t="s"/>
      <c r="X23" s="67" t="s"/>
      <c r="Y23" s="67" t="s"/>
      <c r="Z23" s="67" t="s"/>
      <c r="AA23" s="67" t="s"/>
      <c r="AB23" s="67" t="s"/>
      <c r="AC23" s="67" t="s"/>
      <c r="AD23" s="67" t="s"/>
      <c r="AE23" s="67" t="s"/>
      <c r="AF23" s="67" t="s"/>
      <c r="AG23" s="67" t="s"/>
      <c r="AH23" s="67" t="s"/>
      <c r="AI23" s="67" t="s"/>
      <c r="AJ23" s="67" t="s"/>
      <c r="AK23" s="67" t="s"/>
      <c r="AL23" s="67" t="s"/>
      <c r="AM23" s="67" t="s"/>
      <c r="AN23" s="67" t="s"/>
      <c r="AO23" s="67" t="s"/>
      <c r="AP23" s="67" t="s"/>
      <c r="AQ23" s="67" t="s"/>
      <c r="AR23" s="67" t="s"/>
      <c r="AS23" s="67" t="s"/>
      <c r="AT23" s="67" t="s"/>
      <c r="AU23" s="67" t="s"/>
      <c r="AV23" s="67" t="s"/>
      <c r="AW23" s="67" t="s"/>
      <c r="AX23" s="67" t="s"/>
      <c r="AY23" s="67" t="s"/>
      <c r="AZ23" s="67" t="s"/>
      <c r="BA23" s="67" t="s"/>
      <c r="BB23" s="67" t="s"/>
      <c r="BC23" s="67" t="s"/>
      <c r="BD23" s="67" t="s"/>
      <c r="BE23" s="67" t="s"/>
      <c r="BF23" s="67" t="s"/>
      <c r="BG23" s="67" t="s"/>
      <c r="BH23" s="67" t="s"/>
      <c r="BI23" s="67" t="s"/>
      <c r="BJ23" s="67" t="s"/>
      <c r="BK23" s="67" t="s"/>
      <c r="BL23" s="67" t="s"/>
      <c r="BM23" s="67" t="s"/>
      <c r="BN23" s="67" t="s"/>
      <c r="BO23" s="67" t="s"/>
      <c r="BP23" s="67" t="s"/>
      <c r="BQ23" s="67" t="s"/>
      <c r="BR23" s="67" t="s"/>
      <c r="BS23" s="67" t="s"/>
      <c r="BT23" s="67" t="s"/>
      <c r="BU23" s="67" t="s"/>
      <c r="BV23" s="67" t="s"/>
      <c r="BW23" s="67" t="s"/>
      <c r="BX23" s="67" t="s"/>
      <c r="BY23" s="67" t="s"/>
      <c r="BZ23" s="67" t="s"/>
      <c r="CA23" s="67" t="s"/>
      <c r="CB23" s="67" t="s"/>
      <c r="CC23" s="67" t="s"/>
      <c r="CD23" s="67" t="s"/>
      <c r="CE23" s="67" t="s"/>
      <c r="CF23" s="67" t="s"/>
      <c r="CG23" s="67" t="s"/>
      <c r="CH23" s="67" t="s"/>
      <c r="CI23" s="67" t="s"/>
      <c r="CJ23" s="67" t="s"/>
      <c r="CK23" s="67" t="s"/>
      <c r="CL23" s="67" t="s"/>
      <c r="CM23" s="67" t="s"/>
      <c r="CN23" s="67" t="s"/>
      <c r="CO23" s="67" t="s"/>
      <c r="CP23" s="67" t="s"/>
      <c r="CQ23" s="67" t="s"/>
      <c r="CR23" s="67" t="s"/>
      <c r="CS23" s="67" t="s"/>
      <c r="CT23" s="67" t="s"/>
      <c r="CU23" s="67" t="s"/>
      <c r="CV23" s="67" t="s"/>
      <c r="CW23" s="67" t="s"/>
      <c r="CX23" s="67" t="s"/>
      <c r="CY23" s="67" t="s"/>
      <c r="CZ23" s="67" t="s"/>
      <c r="DA23" s="67" t="s"/>
      <c r="DB23" s="67" t="s"/>
      <c r="DC23" s="67" t="s"/>
      <c r="DD23" s="67" t="s"/>
      <c r="DE23" s="67" t="s"/>
      <c r="DF23" s="67" t="s"/>
      <c r="DG23" s="67" t="s"/>
      <c r="DH23" s="67" t="s"/>
      <c r="DI23" s="67" t="s"/>
      <c r="DJ23" s="67" t="s"/>
      <c r="DK23" s="67" t="s"/>
      <c r="DL23" s="67" t="s"/>
      <c r="DM23" s="67" t="s"/>
      <c r="DN23" s="67" t="s"/>
      <c r="DO23" s="67" t="s"/>
      <c r="DP23" s="67" t="s"/>
      <c r="DQ23" s="67" t="s"/>
      <c r="DR23" s="67" t="s"/>
      <c r="DS23" s="67" t="s"/>
      <c r="DT23" s="67" t="s"/>
      <c r="DU23" s="67" t="s"/>
      <c r="DV23" s="67" t="s"/>
      <c r="DW23" s="67" t="s"/>
      <c r="DX23" s="67" t="s"/>
      <c r="DY23" s="67" t="s"/>
      <c r="DZ23" s="67" t="s"/>
      <c r="EA23" s="67" t="s"/>
      <c r="EB23" s="67" t="s"/>
      <c r="EC23" s="67" t="s"/>
      <c r="ED23" s="67" t="s"/>
      <c r="EE23" s="67" t="s"/>
      <c r="EF23" s="67" t="s"/>
      <c r="EG23" s="67" t="s"/>
      <c r="EH23" s="67" t="s"/>
      <c r="EI23" s="67" t="s"/>
      <c r="EJ23" s="67" t="s"/>
      <c r="EK23" s="67" t="s"/>
      <c r="EL23" s="67" t="s"/>
      <c r="EM23" s="67" t="s"/>
      <c r="EN23" s="67" t="s"/>
      <c r="EO23" s="67" t="s"/>
      <c r="EP23" s="67" t="s"/>
      <c r="EQ23" s="67" t="s"/>
      <c r="ER23" s="67" t="s"/>
      <c r="ES23" s="67" t="s"/>
      <c r="ET23" s="67" t="s"/>
      <c r="EU23" s="67" t="s"/>
      <c r="EV23" s="67" t="s"/>
      <c r="EW23" s="67" t="s"/>
      <c r="EX23" s="67" t="s"/>
      <c r="EY23" s="67" t="s"/>
      <c r="EZ23" s="67" t="s"/>
      <c r="FA23" s="67" t="s"/>
      <c r="FB23" s="67" t="s"/>
      <c r="FC23" s="67" t="s"/>
      <c r="FD23" s="67" t="s"/>
      <c r="FE23" s="67" t="s"/>
      <c r="FF23" s="67" t="s"/>
      <c r="FG23" s="67" t="s"/>
      <c r="FH23" s="67" t="s"/>
      <c r="FI23" s="67" t="s"/>
      <c r="FJ23" s="67" t="s"/>
      <c r="FK23" s="67" t="s"/>
      <c r="FL23" s="67" t="s"/>
      <c r="FM23" s="67" t="s"/>
      <c r="FN23" s="67" t="s"/>
      <c r="FO23" s="67" t="s"/>
      <c r="FP23" s="67" t="s"/>
      <c r="FQ23" s="67" t="s"/>
      <c r="FR23" s="67" t="s"/>
      <c r="FS23" s="67" t="s"/>
      <c r="FT23" s="67" t="s"/>
      <c r="FU23" s="67" t="s"/>
      <c r="FV23" s="67" t="s"/>
      <c r="FW23" s="67" t="s"/>
      <c r="FX23" s="67" t="s"/>
      <c r="FY23" s="67" t="s"/>
      <c r="FZ23" s="67" t="s"/>
      <c r="GA23" s="67" t="s"/>
      <c r="GB23" s="67" t="s"/>
      <c r="GC23" s="67" t="s"/>
      <c r="GD23" s="67" t="s"/>
      <c r="GE23" s="67" t="s"/>
      <c r="GF23" s="67" t="s"/>
      <c r="GG23" s="67" t="s"/>
      <c r="GH23" s="67" t="s"/>
      <c r="GI23" s="67" t="s"/>
      <c r="GJ23" s="67" t="s"/>
      <c r="GK23" s="67" t="s"/>
      <c r="GL23" s="67" t="s"/>
      <c r="GM23" s="67" t="s"/>
      <c r="GN23" s="67" t="s"/>
      <c r="GO23" s="67" t="s"/>
      <c r="GP23" s="67" t="s"/>
      <c r="GQ23" s="67" t="s"/>
      <c r="GR23" s="67" t="s"/>
      <c r="GS23" s="67" t="s"/>
      <c r="GT23" s="67" t="s"/>
      <c r="GU23" s="67" t="s"/>
      <c r="GV23" s="67" t="s"/>
      <c r="GW23" s="67" t="s"/>
      <c r="GX23" s="67" t="s"/>
      <c r="GY23" s="67" t="s"/>
      <c r="GZ23" s="67" t="s"/>
      <c r="HA23" s="67" t="s"/>
      <c r="HB23" s="67" t="s"/>
      <c r="HC23" s="67" t="s"/>
      <c r="HD23" s="67" t="s"/>
      <c r="HE23" s="67" t="s"/>
      <c r="HF23" s="67" t="s"/>
      <c r="HG23" s="67" t="s"/>
      <c r="HH23" s="67" t="s"/>
      <c r="HI23" s="67" t="s"/>
      <c r="HJ23" s="67" t="s"/>
      <c r="HK23" s="67" t="s"/>
      <c r="HL23" s="67" t="s"/>
      <c r="HM23" s="67" t="s"/>
      <c r="HN23" s="67" t="s"/>
      <c r="HO23" s="67" t="s"/>
      <c r="HP23" s="67" t="s"/>
      <c r="HQ23" s="67" t="s"/>
      <c r="HR23" s="67" t="s"/>
      <c r="HS23" s="67" t="s"/>
      <c r="HT23" s="67" t="s"/>
      <c r="HU23" s="67" t="s"/>
      <c r="HV23" s="67" t="s"/>
      <c r="HW23" s="67" t="s"/>
      <c r="HX23" s="67" t="s"/>
      <c r="HY23" s="67" t="s"/>
      <c r="HZ23" s="67" t="s"/>
      <c r="IA23" s="67" t="s"/>
      <c r="IB23" s="67" t="s"/>
      <c r="IC23" s="67" t="s"/>
      <c r="ID23" s="67" t="s"/>
      <c r="IE23" s="67" t="s"/>
      <c r="IF23" s="67" t="s"/>
      <c r="IG23" s="67" t="s"/>
      <c r="IH23" s="67" t="s"/>
      <c r="II23" s="67" t="s"/>
      <c r="IJ23" s="67" t="s"/>
      <c r="IK23" s="67" t="s"/>
      <c r="IL23" s="67" t="s"/>
      <c r="IM23" s="67" t="s"/>
      <c r="IN23" s="67" t="s"/>
      <c r="IO23" s="67" t="s"/>
      <c r="IP23" s="67" t="s"/>
      <c r="IQ23" s="67" t="s"/>
      <c r="IR23" s="67" t="s"/>
      <c r="IS23" s="67" t="s"/>
      <c r="IT23" s="67" t="s"/>
      <c r="IU23" s="67" t="s"/>
      <c r="IV23" s="67" t="s"/>
    </row>
    <row customHeight="true" hidden="false" ht="29.25" outlineLevel="0" r="24">
      <c r="A24" s="68" t="s">
        <v>57</v>
      </c>
      <c r="B24" s="68" t="s"/>
      <c r="C24" s="68" t="s"/>
      <c r="D24" s="68" t="s"/>
      <c r="E24" s="68" t="s"/>
      <c r="F24" s="68" t="s"/>
      <c r="G24" s="68" t="s"/>
      <c r="H24" s="68" t="s"/>
      <c r="I24" s="68" t="s"/>
      <c r="J24" s="68" t="s"/>
      <c r="K24" s="68" t="s"/>
      <c r="L24" s="68" t="s"/>
      <c r="M24" s="68" t="s"/>
      <c r="N24" s="68" t="s"/>
      <c r="O24" s="68" t="s"/>
      <c r="P24" s="68" t="s"/>
      <c r="Q24" s="68" t="s"/>
      <c r="R24" s="68" t="s"/>
      <c r="S24" s="68" t="s"/>
      <c r="T24" s="69" t="n"/>
      <c r="U24" s="69" t="n"/>
    </row>
    <row customHeight="true" hidden="false" ht="12.75" outlineLevel="0" r="25">
      <c r="A25" s="70" t="s">
        <v>58</v>
      </c>
      <c r="B25" s="70" t="s"/>
      <c r="C25" s="70" t="s"/>
      <c r="D25" s="70" t="s"/>
      <c r="E25" s="70" t="s"/>
      <c r="F25" s="70" t="s"/>
      <c r="G25" s="70" t="s"/>
      <c r="H25" s="70" t="s"/>
      <c r="I25" s="70" t="s"/>
      <c r="J25" s="70" t="s"/>
      <c r="K25" s="70" t="s"/>
      <c r="L25" s="70" t="s"/>
      <c r="M25" s="70" t="s"/>
      <c r="N25" s="70" t="s"/>
      <c r="O25" s="70" t="s"/>
      <c r="P25" s="69" t="n"/>
    </row>
    <row customHeight="true" hidden="false" ht="12.75" outlineLevel="0" r="26">
      <c r="A26" s="69" t="s">
        <v>59</v>
      </c>
      <c r="B26" s="69" t="s"/>
      <c r="C26" s="69" t="s"/>
      <c r="D26" s="69" t="s"/>
      <c r="E26" s="69" t="s"/>
      <c r="F26" s="69" t="s"/>
      <c r="G26" s="69" t="s"/>
      <c r="H26" s="69" t="s"/>
      <c r="I26" s="69" t="s"/>
      <c r="J26" s="69" t="s"/>
      <c r="K26" s="69" t="s"/>
      <c r="L26" s="69" t="s"/>
      <c r="M26" s="69" t="s"/>
      <c r="N26" s="69" t="s"/>
      <c r="O26" s="69" t="s"/>
      <c r="P26" s="69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  <c r="AO26" s="1" t="n"/>
      <c r="AP26" s="1" t="n"/>
      <c r="AQ26" s="1" t="n"/>
      <c r="AR26" s="1" t="n"/>
      <c r="AS26" s="1" t="n"/>
      <c r="AT26" s="1" t="n"/>
      <c r="AU26" s="1" t="n"/>
      <c r="AV26" s="1" t="n"/>
      <c r="AW26" s="1" t="n"/>
      <c r="AX26" s="1" t="n"/>
      <c r="AY26" s="1" t="n"/>
      <c r="AZ26" s="1" t="n"/>
      <c r="BA26" s="1" t="n"/>
      <c r="BB26" s="1" t="n"/>
      <c r="BC26" s="1" t="n"/>
      <c r="BD26" s="1" t="n"/>
      <c r="BE26" s="1" t="n"/>
      <c r="BF26" s="1" t="n"/>
      <c r="BG26" s="1" t="n"/>
      <c r="BH26" s="1" t="n"/>
      <c r="BI26" s="1" t="n"/>
      <c r="BJ26" s="1" t="n"/>
      <c r="BK26" s="1" t="n"/>
      <c r="BL26" s="1" t="n"/>
      <c r="BM26" s="1" t="n"/>
      <c r="BN26" s="1" t="n"/>
      <c r="BO26" s="1" t="n"/>
      <c r="BP26" s="1" t="n"/>
      <c r="BQ26" s="1" t="n"/>
      <c r="BR26" s="1" t="n"/>
      <c r="BS26" s="1" t="n"/>
      <c r="BT26" s="1" t="n"/>
      <c r="BU26" s="1" t="n"/>
      <c r="BV26" s="1" t="n"/>
      <c r="BW26" s="1" t="n"/>
      <c r="BX26" s="1" t="n"/>
      <c r="BY26" s="1" t="n"/>
      <c r="BZ26" s="1" t="n"/>
      <c r="CA26" s="1" t="n"/>
      <c r="CB26" s="1" t="n"/>
      <c r="CC26" s="1" t="n"/>
      <c r="CD26" s="1" t="n"/>
      <c r="CE26" s="1" t="n"/>
      <c r="CF26" s="1" t="n"/>
      <c r="CG26" s="1" t="n"/>
      <c r="CH26" s="1" t="n"/>
      <c r="CI26" s="1" t="n"/>
      <c r="CJ26" s="1" t="n"/>
      <c r="CK26" s="1" t="n"/>
      <c r="CL26" s="1" t="n"/>
      <c r="CM26" s="1" t="n"/>
      <c r="CN26" s="1" t="n"/>
      <c r="CO26" s="1" t="n"/>
      <c r="CP26" s="1" t="n"/>
      <c r="CQ26" s="1" t="n"/>
      <c r="CR26" s="1" t="n"/>
      <c r="CS26" s="1" t="n"/>
      <c r="CT26" s="1" t="n"/>
      <c r="CU26" s="1" t="n"/>
      <c r="CV26" s="1" t="n"/>
      <c r="CW26" s="1" t="n"/>
      <c r="CX26" s="1" t="n"/>
      <c r="CY26" s="1" t="n"/>
      <c r="CZ26" s="1" t="n"/>
      <c r="DA26" s="1" t="n"/>
      <c r="DB26" s="1" t="n"/>
      <c r="DC26" s="1" t="n"/>
      <c r="DD26" s="1" t="n"/>
      <c r="DE26" s="1" t="n"/>
      <c r="DF26" s="1" t="n"/>
      <c r="DG26" s="1" t="n"/>
      <c r="DH26" s="1" t="n"/>
      <c r="DI26" s="1" t="n"/>
      <c r="DJ26" s="1" t="n"/>
      <c r="DK26" s="1" t="n"/>
      <c r="DL26" s="1" t="n"/>
      <c r="DM26" s="1" t="n"/>
      <c r="DN26" s="1" t="n"/>
      <c r="DO26" s="1" t="n"/>
      <c r="DP26" s="1" t="n"/>
      <c r="DQ26" s="1" t="n"/>
      <c r="DR26" s="1" t="n"/>
      <c r="DS26" s="1" t="n"/>
      <c r="DT26" s="1" t="n"/>
      <c r="DU26" s="1" t="n"/>
      <c r="DV26" s="1" t="n"/>
      <c r="DW26" s="1" t="n"/>
      <c r="DX26" s="1" t="n"/>
      <c r="DY26" s="1" t="n"/>
      <c r="DZ26" s="1" t="n"/>
      <c r="EA26" s="1" t="n"/>
      <c r="EB26" s="1" t="n"/>
      <c r="EC26" s="1" t="n"/>
      <c r="ED26" s="1" t="n"/>
      <c r="EE26" s="1" t="n"/>
      <c r="EF26" s="1" t="n"/>
      <c r="EG26" s="1" t="n"/>
      <c r="EH26" s="1" t="n"/>
      <c r="EI26" s="1" t="n"/>
      <c r="EJ26" s="1" t="n"/>
      <c r="EK26" s="1" t="n"/>
      <c r="EL26" s="1" t="n"/>
      <c r="EM26" s="1" t="n"/>
      <c r="EN26" s="1" t="n"/>
      <c r="EO26" s="1" t="n"/>
      <c r="EP26" s="1" t="n"/>
      <c r="EQ26" s="1" t="n"/>
      <c r="ER26" s="1" t="n"/>
      <c r="ES26" s="1" t="n"/>
      <c r="ET26" s="1" t="n"/>
      <c r="EU26" s="1" t="n"/>
      <c r="EV26" s="1" t="n"/>
      <c r="EW26" s="1" t="n"/>
      <c r="EX26" s="1" t="n"/>
      <c r="EY26" s="1" t="n"/>
      <c r="EZ26" s="1" t="n"/>
      <c r="FA26" s="1" t="n"/>
      <c r="FB26" s="1" t="n"/>
      <c r="FC26" s="1" t="n"/>
      <c r="FD26" s="1" t="n"/>
      <c r="FE26" s="1" t="n"/>
      <c r="FF26" s="1" t="n"/>
      <c r="FG26" s="1" t="n"/>
      <c r="FH26" s="1" t="n"/>
      <c r="FI26" s="1" t="n"/>
      <c r="FJ26" s="1" t="n"/>
      <c r="FK26" s="1" t="n"/>
      <c r="FL26" s="1" t="n"/>
      <c r="FM26" s="1" t="n"/>
      <c r="FN26" s="1" t="n"/>
      <c r="FO26" s="1" t="n"/>
      <c r="FP26" s="1" t="n"/>
      <c r="FQ26" s="1" t="n"/>
      <c r="FR26" s="1" t="n"/>
      <c r="FS26" s="1" t="n"/>
      <c r="FT26" s="1" t="n"/>
      <c r="FU26" s="1" t="n"/>
      <c r="FV26" s="1" t="n"/>
      <c r="FW26" s="1" t="n"/>
      <c r="FX26" s="1" t="n"/>
      <c r="FY26" s="1" t="n"/>
      <c r="FZ26" s="1" t="n"/>
      <c r="GA26" s="1" t="n"/>
      <c r="GB26" s="1" t="n"/>
      <c r="GC26" s="1" t="n"/>
      <c r="GD26" s="1" t="n"/>
      <c r="GE26" s="1" t="n"/>
      <c r="GF26" s="1" t="n"/>
      <c r="GG26" s="1" t="n"/>
      <c r="GH26" s="1" t="n"/>
      <c r="GI26" s="1" t="n"/>
      <c r="GJ26" s="1" t="n"/>
      <c r="GK26" s="1" t="n"/>
      <c r="GL26" s="1" t="n"/>
      <c r="GM26" s="1" t="n"/>
      <c r="GN26" s="1" t="n"/>
      <c r="GO26" s="1" t="n"/>
      <c r="GP26" s="1" t="n"/>
      <c r="GQ26" s="1" t="n"/>
      <c r="GR26" s="1" t="n"/>
      <c r="GS26" s="1" t="n"/>
      <c r="GT26" s="1" t="n"/>
      <c r="GU26" s="1" t="n"/>
      <c r="GV26" s="1" t="n"/>
      <c r="GW26" s="1" t="n"/>
      <c r="GX26" s="1" t="n"/>
      <c r="GY26" s="1" t="n"/>
      <c r="GZ26" s="1" t="n"/>
      <c r="HA26" s="1" t="n"/>
      <c r="HB26" s="1" t="n"/>
      <c r="HC26" s="1" t="n"/>
      <c r="HD26" s="1" t="n"/>
      <c r="HE26" s="1" t="n"/>
      <c r="HF26" s="1" t="n"/>
      <c r="HG26" s="1" t="n"/>
      <c r="HH26" s="1" t="n"/>
      <c r="HI26" s="1" t="n"/>
      <c r="HJ26" s="1" t="n"/>
      <c r="HK26" s="1" t="n"/>
      <c r="HL26" s="1" t="n"/>
      <c r="HM26" s="1" t="n"/>
      <c r="HN26" s="1" t="n"/>
      <c r="HO26" s="1" t="n"/>
      <c r="HP26" s="1" t="n"/>
      <c r="HQ26" s="1" t="n"/>
      <c r="HR26" s="1" t="n"/>
      <c r="HS26" s="1" t="n"/>
      <c r="HT26" s="1" t="n"/>
      <c r="HU26" s="1" t="n"/>
      <c r="HV26" s="1" t="n"/>
      <c r="HW26" s="1" t="n"/>
      <c r="HX26" s="1" t="n"/>
      <c r="HY26" s="1" t="n"/>
      <c r="HZ26" s="1" t="n"/>
      <c r="IA26" s="1" t="n"/>
      <c r="IB26" s="1" t="n"/>
      <c r="IC26" s="1" t="n"/>
      <c r="ID26" s="1" t="n"/>
      <c r="IE26" s="1" t="n"/>
      <c r="IF26" s="1" t="n"/>
      <c r="IG26" s="1" t="n"/>
      <c r="IH26" s="1" t="n"/>
      <c r="II26" s="1" t="n"/>
      <c r="IJ26" s="1" t="n"/>
      <c r="IK26" s="1" t="n"/>
      <c r="IL26" s="1" t="n"/>
      <c r="IM26" s="1" t="n"/>
      <c r="IN26" s="1" t="n"/>
      <c r="IO26" s="1" t="n"/>
      <c r="IP26" s="1" t="n"/>
      <c r="IQ26" s="1" t="n"/>
      <c r="IR26" s="1" t="n"/>
      <c r="IS26" s="1" t="n"/>
      <c r="IT26" s="1" t="n"/>
      <c r="IU26" s="1" t="n"/>
      <c r="IV26" s="1" t="n"/>
    </row>
    <row customHeight="true" hidden="false" ht="12.75" outlineLevel="0" r="27">
      <c r="A27" s="69" t="s">
        <v>60</v>
      </c>
      <c r="B27" s="69" t="s"/>
      <c r="C27" s="69" t="s"/>
      <c r="D27" s="69" t="s"/>
      <c r="E27" s="69" t="s"/>
      <c r="F27" s="69" t="s"/>
      <c r="G27" s="69" t="s"/>
      <c r="H27" s="69" t="s"/>
      <c r="I27" s="69" t="s"/>
      <c r="J27" s="69" t="s"/>
      <c r="K27" s="69" t="s"/>
      <c r="L27" s="69" t="s"/>
      <c r="M27" s="69" t="s"/>
      <c r="N27" s="69" t="s"/>
      <c r="O27" s="69" t="s"/>
    </row>
    <row customHeight="true" hidden="false" ht="12.75" outlineLevel="0" r="28">
      <c r="A28" s="69" t="s">
        <v>61</v>
      </c>
      <c r="B28" s="69" t="s"/>
      <c r="C28" s="69" t="s"/>
      <c r="D28" s="69" t="s"/>
      <c r="E28" s="69" t="s"/>
      <c r="F28" s="69" t="s"/>
      <c r="G28" s="69" t="s"/>
      <c r="H28" s="69" t="s"/>
      <c r="I28" s="69" t="s"/>
      <c r="J28" s="69" t="s"/>
      <c r="K28" s="69" t="s"/>
      <c r="L28" s="69" t="s"/>
      <c r="M28" s="69" t="s"/>
      <c r="N28" s="69" t="s"/>
      <c r="O28" s="69" t="s"/>
    </row>
    <row hidden="false" ht="12.6499996185303" outlineLevel="0" r="29">
      <c r="A29" s="71" t="s">
        <v>62</v>
      </c>
      <c r="B29" s="69" t="n"/>
      <c r="C29" s="69" t="n"/>
      <c r="D29" s="69" t="n"/>
      <c r="E29" s="69" t="n"/>
      <c r="F29" s="69" t="n"/>
      <c r="G29" s="69" t="n"/>
      <c r="H29" s="69" t="n"/>
      <c r="I29" s="69" t="n"/>
      <c r="J29" s="69" t="n"/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</row>
    <row customHeight="true" hidden="false" ht="12.75" outlineLevel="0" r="30">
      <c r="A30" s="68" t="n"/>
      <c r="B30" s="68" t="s"/>
      <c r="C30" s="68" t="s"/>
      <c r="D30" s="68" t="s"/>
      <c r="E30" s="68" t="s"/>
      <c r="F30" s="68" t="s"/>
      <c r="G30" s="68" t="s"/>
      <c r="H30" s="68" t="s"/>
      <c r="I30" s="68" t="s"/>
      <c r="J30" s="68" t="s"/>
      <c r="K30" s="68" t="s"/>
      <c r="L30" s="68" t="s"/>
      <c r="M30" s="68" t="s"/>
      <c r="N30" s="68" t="s"/>
      <c r="O30" s="68" t="s"/>
      <c r="P30" s="68" t="s"/>
      <c r="Q30" s="68" t="s"/>
      <c r="R30" s="68" t="s"/>
      <c r="S30" s="68" t="s"/>
      <c r="T30" s="69" t="n"/>
      <c r="U30" s="69" t="n"/>
    </row>
    <row hidden="false" ht="15" outlineLevel="0" r="31">
      <c r="A31" s="72" t="s">
        <v>63</v>
      </c>
      <c r="C31" s="69" t="n"/>
      <c r="D31" s="69" t="n"/>
      <c r="E31" s="69" t="n"/>
      <c r="F31" s="69" t="n"/>
      <c r="G31" s="69" t="n"/>
      <c r="H31" s="69" t="n"/>
      <c r="I31" s="69" t="n"/>
      <c r="J31" s="69" t="n"/>
      <c r="K31" s="69" t="n"/>
      <c r="L31" s="69" t="n"/>
      <c r="M31" s="69" t="n"/>
      <c r="N31" s="73" t="n"/>
      <c r="O31" s="73" t="n"/>
      <c r="P31" s="73" t="n"/>
      <c r="Q31" s="73" t="n"/>
      <c r="R31" s="73" t="n"/>
      <c r="S31" s="73" t="n"/>
      <c r="T31" s="73" t="n"/>
      <c r="U31" s="73" t="n"/>
      <c r="V31" s="73" t="n"/>
      <c r="W31" s="73" t="n"/>
      <c r="X31" s="73" t="n"/>
    </row>
    <row hidden="false" ht="12.6499996185303" outlineLevel="0" r="32">
      <c r="A32" s="69" t="n"/>
      <c r="B32" s="69" t="n"/>
      <c r="C32" s="69" t="n"/>
      <c r="D32" s="69" t="n"/>
      <c r="E32" s="69" t="n"/>
      <c r="F32" s="69" t="n"/>
      <c r="G32" s="69" t="n"/>
      <c r="H32" s="69" t="n"/>
      <c r="I32" s="69" t="n"/>
      <c r="J32" s="69" t="n"/>
      <c r="K32" s="69" t="n"/>
      <c r="L32" s="69" t="n"/>
      <c r="M32" s="69" t="n"/>
    </row>
    <row customHeight="true" hidden="false" ht="15.75" outlineLevel="0" r="33">
      <c r="A33" s="74" t="s">
        <v>64</v>
      </c>
      <c r="B33" s="74" t="s"/>
      <c r="C33" s="74" t="s"/>
      <c r="D33" s="74" t="s"/>
      <c r="E33" s="74" t="s"/>
      <c r="F33" s="74" t="s"/>
      <c r="G33" s="74" t="s"/>
      <c r="H33" s="74" t="s"/>
      <c r="I33" s="74" t="s"/>
      <c r="J33" s="74" t="s"/>
    </row>
    <row customHeight="true" hidden="false" ht="15.75" outlineLevel="0" r="34">
      <c r="A34" s="75" t="n"/>
      <c r="C34" s="3" t="s">
        <v>65</v>
      </c>
      <c r="D34" s="3" t="s"/>
      <c r="E34" s="3" t="n"/>
    </row>
    <row customFormat="true" hidden="false" ht="12.6499996185303" outlineLevel="0" r="35" s="2"/>
    <row hidden="false" ht="12.6499996185303" outlineLevel="0" r="36">
      <c r="A36" s="76" t="s">
        <v>66</v>
      </c>
    </row>
  </sheetData>
  <mergeCells count="40">
    <mergeCell ref="B2:S2"/>
    <mergeCell ref="G3:M3"/>
    <mergeCell ref="F4:N4"/>
    <mergeCell ref="C5:M5"/>
    <mergeCell ref="C6:M6"/>
    <mergeCell ref="C7:H7"/>
    <mergeCell ref="C8:D8"/>
    <mergeCell ref="X1:Y1"/>
    <mergeCell ref="C9:D9"/>
    <mergeCell ref="A23:IV23"/>
    <mergeCell ref="A21:P21"/>
    <mergeCell ref="A22:B22"/>
    <mergeCell ref="X12:X13"/>
    <mergeCell ref="Z11:Z13"/>
    <mergeCell ref="Y11:Y13"/>
    <mergeCell ref="W11:X11"/>
    <mergeCell ref="W12:W13"/>
    <mergeCell ref="V11:V13"/>
    <mergeCell ref="U11:U13"/>
    <mergeCell ref="N11:T11"/>
    <mergeCell ref="P12:T12"/>
    <mergeCell ref="O12:O13"/>
    <mergeCell ref="M11:M13"/>
    <mergeCell ref="F11:L11"/>
    <mergeCell ref="E11:E13"/>
    <mergeCell ref="C11:D12"/>
    <mergeCell ref="B11:B13"/>
    <mergeCell ref="A11:A13"/>
    <mergeCell ref="F12:F13"/>
    <mergeCell ref="N12:N13"/>
    <mergeCell ref="H12:L12"/>
    <mergeCell ref="G12:G13"/>
    <mergeCell ref="A33:J33"/>
    <mergeCell ref="C34:D34"/>
    <mergeCell ref="A30:S30"/>
    <mergeCell ref="A28:O28"/>
    <mergeCell ref="A27:O27"/>
    <mergeCell ref="A26:O26"/>
    <mergeCell ref="A24:S24"/>
    <mergeCell ref="A25:O25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C25"/>
  <sheetViews>
    <sheetView showZeros="true" workbookViewId="0"/>
  </sheetViews>
  <sheetFormatPr baseColWidth="8" customHeight="false" defaultColWidth="8.76032484643517" defaultRowHeight="12.75" zeroHeight="false"/>
  <cols>
    <col customWidth="true" hidden="false" max="1" min="1" outlineLevel="0" style="1" width="5.9783294738069"/>
    <col customWidth="true" hidden="false" max="2" min="2" outlineLevel="0" style="2" width="24.594018249986"/>
    <col customWidth="true" hidden="false" max="3" min="3" outlineLevel="0" style="2" width="9.87509547316373"/>
    <col customWidth="true" hidden="false" max="4" min="4" outlineLevel="0" style="2" width="6.81687405594698"/>
    <col customWidth="true" hidden="false" max="5" min="5" outlineLevel="0" style="2" width="8.05989294825697"/>
    <col customWidth="true" hidden="false" max="6" min="6" outlineLevel="0" style="2" width="7.50744018241528"/>
    <col customWidth="true" hidden="false" max="7" min="7" outlineLevel="0" style="2" width="5.56399006859181"/>
    <col customWidth="true" hidden="false" max="8" min="8" outlineLevel="0" style="2" width="8.49396322022713"/>
    <col customWidth="true" hidden="false" max="9" min="9" outlineLevel="0" style="2" width="7.36932682178867"/>
    <col customWidth="true" hidden="false" max="10" min="10" outlineLevel="0" style="2" width="6.40253465073189"/>
    <col customWidth="true" hidden="false" max="11" min="11" outlineLevel="0" style="2" width="5.70210342921842"/>
    <col customWidth="true" hidden="false" max="13" min="12" outlineLevel="0" style="2" width="6.11644283443351"/>
    <col customWidth="true" hidden="false" max="14" min="14" outlineLevel="0" style="2" width="7.36932682178867"/>
    <col customWidth="true" hidden="false" max="15" min="15" outlineLevel="0" style="2" width="7.78366690366849"/>
    <col customWidth="true" hidden="false" max="16" min="16" outlineLevel="0" style="2" width="8.05989294825697"/>
    <col customWidth="true" hidden="false" max="17" min="17" outlineLevel="0" style="2" width="9.72711701749195"/>
    <col customWidth="true" hidden="false" max="18" min="18" outlineLevel="0" style="2" width="10.8418883208852"/>
    <col customWidth="true" hidden="false" max="19" min="19" outlineLevel="0" style="2" width="8.89843753039705"/>
    <col customWidth="true" hidden="false" max="20" min="20" outlineLevel="0" style="2" width="9.46075606794864"/>
    <col customWidth="true" hidden="false" max="21" min="21" outlineLevel="0" style="2" width="8.05989294825697"/>
    <col customWidth="true" hidden="false" max="22" min="22" outlineLevel="0" style="2" width="10.8418883208852"/>
    <col customWidth="true" hidden="false" max="23" min="23" outlineLevel="0" style="2" width="10.2894355550435"/>
    <col customWidth="true" hidden="false" max="24" min="24" outlineLevel="0" style="2" width="10.0033437387452"/>
    <col customWidth="true" hidden="false" max="25" min="25" outlineLevel="0" style="2" width="12.5189768085007"/>
    <col customWidth="true" hidden="false" max="26" min="26" outlineLevel="0" style="2" width="11.5423195423987"/>
    <col customWidth="true" hidden="false" max="27" min="27" outlineLevel="0" style="2" width="9.03655089102365"/>
    <col bestFit="true" customWidth="true" hidden="false" max="28" min="28" outlineLevel="0" style="2" width="8.76032484643517"/>
    <col customWidth="true" hidden="false" max="29" min="29" outlineLevel="0" style="2" width="17.3726712371986"/>
    <col bestFit="true" customWidth="true" hidden="false" max="16384" min="30" outlineLevel="0" style="2" width="8.76032484643517"/>
  </cols>
  <sheetData>
    <row customHeight="true" hidden="false" ht="12.75" outlineLevel="0" r="1">
      <c r="X1" s="3" t="s">
        <v>67</v>
      </c>
      <c r="Y1" s="3" t="s"/>
    </row>
    <row customFormat="true" customHeight="true" hidden="false" ht="15.75" outlineLevel="0" r="2" s="4">
      <c r="A2" s="5" t="n"/>
      <c r="B2" s="6" t="s">
        <v>68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6" t="s"/>
      <c r="S2" s="6" t="s"/>
      <c r="T2" s="6" t="s"/>
      <c r="U2" s="6" t="s"/>
    </row>
    <row customFormat="true" customHeight="true" hidden="false" ht="15.75" outlineLevel="0" r="3" s="7">
      <c r="A3" s="8" t="n"/>
      <c r="D3" s="9" t="n"/>
      <c r="E3" s="9" t="n"/>
      <c r="F3" s="9" t="n"/>
      <c r="G3" s="9" t="n"/>
      <c r="H3" s="9" t="s">
        <v>2</v>
      </c>
      <c r="I3" s="10" t="s">
        <v>3</v>
      </c>
      <c r="J3" s="11" t="s"/>
      <c r="K3" s="11" t="s"/>
      <c r="L3" s="11" t="s"/>
      <c r="M3" s="11" t="s"/>
      <c r="N3" s="11" t="s"/>
      <c r="O3" s="12" t="s"/>
      <c r="P3" s="9" t="n"/>
      <c r="Q3" s="9" t="n"/>
      <c r="R3" s="9" t="n"/>
      <c r="S3" s="9" t="n"/>
      <c r="T3" s="9" t="n"/>
      <c r="U3" s="9" t="n"/>
      <c r="V3" s="9" t="n"/>
    </row>
    <row customFormat="true" customHeight="true" hidden="false" ht="15" outlineLevel="0" r="4" s="4">
      <c r="A4" s="5" t="n"/>
      <c r="B4" s="13" t="n"/>
      <c r="C4" s="13" t="n"/>
      <c r="D4" s="13" t="n"/>
      <c r="E4" s="13" t="n"/>
      <c r="F4" s="13" t="n"/>
      <c r="G4" s="13" t="n"/>
      <c r="H4" s="14" t="s">
        <v>69</v>
      </c>
      <c r="I4" s="14" t="s"/>
      <c r="J4" s="14" t="s"/>
      <c r="K4" s="14" t="s"/>
      <c r="L4" s="14" t="s"/>
      <c r="M4" s="14" t="s"/>
      <c r="N4" s="14" t="s"/>
      <c r="O4" s="14" t="s"/>
      <c r="P4" s="14" t="s"/>
      <c r="Q4" s="13" t="n"/>
      <c r="R4" s="13" t="n"/>
      <c r="S4" s="13" t="n"/>
      <c r="T4" s="13" t="n"/>
      <c r="U4" s="13" t="n"/>
      <c r="V4" s="13" t="n"/>
    </row>
    <row customFormat="true" customHeight="true" hidden="false" ht="15.75" outlineLevel="0" r="5" s="4">
      <c r="A5" s="5" t="n"/>
      <c r="B5" s="13" t="n"/>
      <c r="C5" s="13" t="n"/>
      <c r="D5" s="13" t="n"/>
      <c r="E5" s="13" t="s"/>
      <c r="F5" s="13" t="s"/>
      <c r="G5" s="13" t="s"/>
      <c r="H5" s="13" t="s"/>
      <c r="I5" s="13" t="s"/>
      <c r="J5" s="14" t="n"/>
      <c r="K5" s="14" t="n"/>
      <c r="L5" s="14" t="n"/>
      <c r="M5" s="14" t="n"/>
      <c r="N5" s="14" t="n"/>
      <c r="O5" s="14" t="n"/>
      <c r="P5" s="14" t="n"/>
      <c r="Q5" s="14" t="n"/>
      <c r="R5" s="14" t="n"/>
      <c r="S5" s="14" t="n"/>
      <c r="T5" s="13" t="n"/>
      <c r="U5" s="13" t="n"/>
      <c r="V5" s="13" t="n"/>
      <c r="W5" s="13" t="n"/>
      <c r="X5" s="13" t="n"/>
      <c r="Y5" s="13" t="n"/>
      <c r="Z5" s="21" t="s">
        <v>8</v>
      </c>
    </row>
    <row customFormat="true" hidden="false" ht="12.75" outlineLevel="0" r="6" s="4">
      <c r="A6" s="5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3" t="n"/>
      <c r="O6" s="13" t="n"/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</row>
    <row customHeight="true" hidden="false" ht="21.75" outlineLevel="0" r="7">
      <c r="A7" s="26" t="s">
        <v>11</v>
      </c>
      <c r="B7" s="27" t="s">
        <v>12</v>
      </c>
      <c r="C7" s="27" t="s">
        <v>70</v>
      </c>
      <c r="D7" s="27" t="s">
        <v>13</v>
      </c>
      <c r="E7" s="28" t="s"/>
      <c r="F7" s="27" t="s">
        <v>14</v>
      </c>
      <c r="G7" s="27" t="s">
        <v>15</v>
      </c>
      <c r="H7" s="29" t="s"/>
      <c r="I7" s="29" t="s"/>
      <c r="J7" s="29" t="s"/>
      <c r="K7" s="29" t="s"/>
      <c r="L7" s="29" t="s"/>
      <c r="M7" s="30" t="s"/>
      <c r="N7" s="27" t="s">
        <v>16</v>
      </c>
      <c r="O7" s="27" t="s">
        <v>17</v>
      </c>
      <c r="P7" s="29" t="s"/>
      <c r="Q7" s="29" t="s"/>
      <c r="R7" s="29" t="s"/>
      <c r="S7" s="29" t="s"/>
      <c r="T7" s="29" t="s"/>
      <c r="U7" s="30" t="s"/>
      <c r="V7" s="27" t="s">
        <v>71</v>
      </c>
      <c r="W7" s="27" t="s">
        <v>72</v>
      </c>
      <c r="X7" s="27" t="s">
        <v>20</v>
      </c>
      <c r="Y7" s="30" t="s"/>
      <c r="Z7" s="27" t="s">
        <v>73</v>
      </c>
      <c r="AA7" s="27" t="s">
        <v>74</v>
      </c>
      <c r="AB7" s="27" t="s">
        <v>75</v>
      </c>
      <c r="AC7" s="27" t="s">
        <v>76</v>
      </c>
    </row>
    <row customHeight="true" hidden="false" ht="12.75" outlineLevel="0" r="8">
      <c r="A8" s="32" t="s"/>
      <c r="B8" s="33" t="s"/>
      <c r="C8" s="33" t="s"/>
      <c r="D8" s="34" t="s"/>
      <c r="E8" s="35" t="s"/>
      <c r="F8" s="33" t="s"/>
      <c r="G8" s="27" t="s">
        <v>23</v>
      </c>
      <c r="H8" s="27" t="s">
        <v>24</v>
      </c>
      <c r="I8" s="27" t="s">
        <v>25</v>
      </c>
      <c r="J8" s="29" t="s"/>
      <c r="K8" s="29" t="s"/>
      <c r="L8" s="29" t="s"/>
      <c r="M8" s="30" t="s"/>
      <c r="N8" s="33" t="s"/>
      <c r="O8" s="27" t="s">
        <v>23</v>
      </c>
      <c r="P8" s="27" t="s">
        <v>24</v>
      </c>
      <c r="Q8" s="27" t="s">
        <v>25</v>
      </c>
      <c r="R8" s="29" t="s"/>
      <c r="S8" s="29" t="s"/>
      <c r="T8" s="29" t="s"/>
      <c r="U8" s="30" t="s"/>
      <c r="V8" s="33" t="s"/>
      <c r="W8" s="33" t="s"/>
      <c r="X8" s="27" t="s">
        <v>8</v>
      </c>
      <c r="Y8" s="27" t="s">
        <v>26</v>
      </c>
      <c r="Z8" s="33" t="s"/>
      <c r="AA8" s="33" t="s"/>
      <c r="AB8" s="33" t="s"/>
      <c r="AC8" s="33" t="s"/>
    </row>
    <row customHeight="true" hidden="false" ht="101.25" outlineLevel="0" r="9">
      <c r="A9" s="37" t="s"/>
      <c r="B9" s="38" t="s"/>
      <c r="C9" s="38" t="s"/>
      <c r="D9" s="27" t="s">
        <v>27</v>
      </c>
      <c r="E9" s="27" t="s">
        <v>28</v>
      </c>
      <c r="F9" s="38" t="s"/>
      <c r="G9" s="38" t="s"/>
      <c r="H9" s="38" t="s"/>
      <c r="I9" s="27" t="s">
        <v>29</v>
      </c>
      <c r="J9" s="27" t="s">
        <v>30</v>
      </c>
      <c r="K9" s="27" t="s">
        <v>31</v>
      </c>
      <c r="L9" s="27" t="s">
        <v>32</v>
      </c>
      <c r="M9" s="27" t="s">
        <v>33</v>
      </c>
      <c r="N9" s="38" t="s"/>
      <c r="O9" s="38" t="s"/>
      <c r="P9" s="38" t="s"/>
      <c r="Q9" s="27" t="s">
        <v>77</v>
      </c>
      <c r="R9" s="27" t="s">
        <v>78</v>
      </c>
      <c r="S9" s="27" t="s">
        <v>79</v>
      </c>
      <c r="T9" s="27" t="s">
        <v>80</v>
      </c>
      <c r="U9" s="27" t="s">
        <v>81</v>
      </c>
      <c r="V9" s="38" t="s"/>
      <c r="W9" s="38" t="s"/>
      <c r="X9" s="38" t="s"/>
      <c r="Y9" s="38" t="s"/>
      <c r="Z9" s="38" t="s"/>
      <c r="AA9" s="38" t="s"/>
      <c r="AB9" s="38" t="s"/>
      <c r="AC9" s="38" t="s"/>
    </row>
    <row customFormat="true" customHeight="true" hidden="false" ht="42.75" outlineLevel="0" r="10" s="77">
      <c r="A10" s="78" t="s">
        <v>39</v>
      </c>
      <c r="B10" s="79" t="n">
        <v>2</v>
      </c>
      <c r="C10" s="79" t="n">
        <v>3</v>
      </c>
      <c r="D10" s="79" t="n">
        <v>4</v>
      </c>
      <c r="E10" s="79" t="n">
        <v>5</v>
      </c>
      <c r="F10" s="79" t="s">
        <v>82</v>
      </c>
      <c r="G10" s="79" t="n">
        <v>7</v>
      </c>
      <c r="H10" s="79" t="s">
        <v>83</v>
      </c>
      <c r="I10" s="79" t="n">
        <v>9</v>
      </c>
      <c r="J10" s="79" t="n">
        <v>10</v>
      </c>
      <c r="K10" s="79" t="n">
        <v>11</v>
      </c>
      <c r="L10" s="79" t="n">
        <v>12</v>
      </c>
      <c r="M10" s="79" t="n">
        <v>13</v>
      </c>
      <c r="N10" s="79" t="n">
        <v>14</v>
      </c>
      <c r="O10" s="79" t="n">
        <v>15</v>
      </c>
      <c r="P10" s="79" t="s">
        <v>84</v>
      </c>
      <c r="Q10" s="79" t="n">
        <v>17</v>
      </c>
      <c r="R10" s="79" t="n">
        <v>18</v>
      </c>
      <c r="S10" s="79" t="n">
        <v>19</v>
      </c>
      <c r="T10" s="79" t="n">
        <v>20</v>
      </c>
      <c r="U10" s="79" t="n">
        <v>21</v>
      </c>
      <c r="V10" s="79" t="n">
        <v>22</v>
      </c>
      <c r="W10" s="79" t="n">
        <v>23</v>
      </c>
      <c r="X10" s="79" t="s">
        <v>85</v>
      </c>
      <c r="Y10" s="79" t="s">
        <v>86</v>
      </c>
      <c r="Z10" s="79" t="n">
        <v>26</v>
      </c>
      <c r="AA10" s="79" t="n">
        <v>27</v>
      </c>
      <c r="AB10" s="79" t="n">
        <v>28</v>
      </c>
      <c r="AC10" s="79" t="n">
        <v>29</v>
      </c>
    </row>
    <row hidden="false" ht="19.3999996185303" outlineLevel="0" r="11">
      <c r="A11" s="26" t="s">
        <v>39</v>
      </c>
      <c r="B11" s="43" t="s">
        <v>45</v>
      </c>
      <c r="C11" s="80" t="n">
        <f aca="false" ca="false" dt2D="false" dtr="false" t="normal">SUM(C12:C13)</f>
        <v>163</v>
      </c>
      <c r="D11" s="44" t="n">
        <f aca="false" ca="false" dt2D="false" dtr="false" t="normal">SUM(D12:D13)</f>
        <v>113</v>
      </c>
      <c r="E11" s="44" t="n">
        <f aca="false" ca="false" dt2D="false" dtr="false" t="normal">SUM(E12:E13)</f>
        <v>1</v>
      </c>
      <c r="F11" s="45" t="n">
        <f aca="false" ca="false" dt2D="false" dtr="false" t="normal">D11/(I11+J11+K11)</f>
        <v>2.8974358974358974</v>
      </c>
      <c r="G11" s="44" t="n">
        <f aca="false" ca="false" dt2D="false" dtr="false" t="normal">SUM(G12:G13)</f>
        <v>41</v>
      </c>
      <c r="H11" s="44" t="n">
        <f aca="false" ca="false" dt2D="false" dtr="false" t="normal">SUM(H12:H13)</f>
        <v>41</v>
      </c>
      <c r="I11" s="44" t="n">
        <f aca="false" ca="false" dt2D="false" dtr="false" t="normal">SUM(I12:I13)</f>
        <v>32</v>
      </c>
      <c r="J11" s="44" t="n">
        <f aca="false" ca="false" dt2D="false" dtr="false" t="normal">SUM(J12:J13)</f>
        <v>0</v>
      </c>
      <c r="K11" s="44" t="n">
        <f aca="false" ca="false" dt2D="false" dtr="false" t="normal">SUM(K12:K13)</f>
        <v>7</v>
      </c>
      <c r="L11" s="44" t="n">
        <f aca="false" ca="false" dt2D="false" dtr="false" t="normal">SUM(L12:L13)</f>
        <v>0</v>
      </c>
      <c r="M11" s="44" t="n">
        <f aca="false" ca="false" dt2D="false" dtr="false" t="normal">SUM(M12:M13)</f>
        <v>2</v>
      </c>
      <c r="N11" s="44" t="n">
        <f aca="false" ca="false" dt2D="false" dtr="false" t="normal">SUM(N12:N13)</f>
        <v>25</v>
      </c>
      <c r="O11" s="46" t="n">
        <f aca="false" ca="false" dt2D="false" dtr="false" t="normal">SUM(O12:O13)</f>
        <v>135194.23</v>
      </c>
      <c r="P11" s="46" t="n">
        <f aca="false" ca="false" dt2D="false" dtr="false" t="normal">SUM(P12:P13)</f>
        <v>135194.23</v>
      </c>
      <c r="Q11" s="46" t="n">
        <f aca="false" ca="false" dt2D="false" dtr="false" t="normal">SUM(Q12:Q13)</f>
        <v>120289.05</v>
      </c>
      <c r="R11" s="46" t="n">
        <f aca="false" ca="false" dt2D="false" dtr="false" t="normal">SUM(R12:R13)</f>
        <v>0</v>
      </c>
      <c r="S11" s="46" t="n">
        <f aca="false" ca="false" dt2D="false" dtr="false" t="normal">SUM(S12:S13)</f>
        <v>12157.77</v>
      </c>
      <c r="T11" s="46" t="n">
        <f aca="false" ca="false" dt2D="false" dtr="false" t="normal">SUM(T12:T13)</f>
        <v>0</v>
      </c>
      <c r="U11" s="46" t="n">
        <f aca="false" ca="false" dt2D="false" dtr="false" t="normal">SUM(U12:U13)</f>
        <v>2747.41</v>
      </c>
      <c r="V11" s="46" t="n">
        <f aca="false" ca="false" dt2D="false" dtr="false" t="normal">SUM(V12:V13)</f>
        <v>12157.77</v>
      </c>
      <c r="W11" s="46" t="n">
        <f aca="false" ca="false" dt2D="false" dtr="false" t="normal">SUM(W12:W13)</f>
        <v>82952.25</v>
      </c>
      <c r="X11" s="46" t="n">
        <f aca="false" ca="false" dt2D="false" dtr="false" t="normal">SUM(X12:X13)</f>
        <v>37336.8</v>
      </c>
      <c r="Y11" s="47" t="n">
        <f aca="false" ca="false" dt2D="false" dtr="false" t="normal">100-(W11+V11)/(Q11+R11+S11)*100</f>
        <v>28.190031289539448</v>
      </c>
      <c r="Z11" s="44" t="n">
        <f aca="false" ca="false" dt2D="false" dtr="false" t="normal">SUM(Z12:Z13)</f>
        <v>0</v>
      </c>
      <c r="AA11" s="44" t="n">
        <f aca="false" ca="false" dt2D="false" dtr="false" t="normal">SUM(AA12:AA13)</f>
        <v>0</v>
      </c>
      <c r="AB11" s="44" t="n">
        <f aca="false" ca="false" dt2D="false" dtr="false" t="normal">SUM(AB12:AB13)</f>
        <v>0</v>
      </c>
      <c r="AC11" s="81" t="n"/>
    </row>
    <row hidden="false" ht="12.75" outlineLevel="0" r="12">
      <c r="A12" s="26" t="s">
        <v>46</v>
      </c>
      <c r="B12" s="48" t="s">
        <v>47</v>
      </c>
      <c r="C12" s="48" t="n"/>
      <c r="D12" s="49" t="n"/>
      <c r="E12" s="49" t="n"/>
      <c r="F12" s="45" t="e">
        <f aca="false" ca="false" dt2D="false" dtr="false" t="normal">D12/(I12+J12+K12)</f>
        <v>#DIV/0!</v>
      </c>
      <c r="G12" s="49" t="n"/>
      <c r="H12" s="50" t="n">
        <f aca="false" ca="false" dt2D="false" dtr="false" t="normal">SUM(I12:M12)</f>
        <v>0</v>
      </c>
      <c r="I12" s="51" t="n"/>
      <c r="J12" s="51" t="n"/>
      <c r="K12" s="51" t="n"/>
      <c r="L12" s="51" t="n"/>
      <c r="M12" s="51" t="n"/>
      <c r="N12" s="52" t="n"/>
      <c r="O12" s="53" t="n"/>
      <c r="P12" s="54" t="n">
        <f aca="false" ca="false" dt2D="false" dtr="false" t="normal">SUM(Q12:U12)</f>
        <v>0</v>
      </c>
      <c r="Q12" s="53" t="n"/>
      <c r="R12" s="53" t="n"/>
      <c r="S12" s="53" t="n"/>
      <c r="T12" s="53" t="n"/>
      <c r="U12" s="53" t="n"/>
      <c r="V12" s="53" t="n"/>
      <c r="W12" s="53" t="n"/>
      <c r="X12" s="54" t="n">
        <f aca="false" ca="false" dt2D="false" dtr="false" t="normal">Q12+R12+S12-(W12+V12)</f>
        <v>0</v>
      </c>
      <c r="Y12" s="47" t="e">
        <f aca="false" ca="false" dt2D="false" dtr="false" t="normal">100-(W12+V12)/(Q12+R12+S12)*100</f>
        <v>#DIV/0!</v>
      </c>
      <c r="Z12" s="60" t="n"/>
      <c r="AA12" s="60" t="n"/>
      <c r="AB12" s="60" t="n"/>
      <c r="AC12" s="60" t="n"/>
    </row>
    <row hidden="false" ht="12.75" outlineLevel="0" r="13">
      <c r="A13" s="26" t="s">
        <v>48</v>
      </c>
      <c r="B13" s="48" t="s">
        <v>49</v>
      </c>
      <c r="C13" s="27" t="n">
        <v>163</v>
      </c>
      <c r="D13" s="56" t="n">
        <v>113</v>
      </c>
      <c r="E13" s="49" t="n">
        <v>1</v>
      </c>
      <c r="F13" s="45" t="n">
        <f aca="false" ca="false" dt2D="false" dtr="false" t="normal">D13/(I13+J13+K13)</f>
        <v>2.8974358974358974</v>
      </c>
      <c r="G13" s="49" t="n">
        <v>41</v>
      </c>
      <c r="H13" s="50" t="n">
        <f aca="false" ca="false" dt2D="false" dtr="false" t="normal">SUM(I13:M13)</f>
        <v>41</v>
      </c>
      <c r="I13" s="51" t="n">
        <v>32</v>
      </c>
      <c r="J13" s="51" t="n"/>
      <c r="K13" s="51" t="n">
        <v>7</v>
      </c>
      <c r="L13" s="51" t="n"/>
      <c r="M13" s="51" t="n">
        <v>2</v>
      </c>
      <c r="N13" s="52" t="n">
        <v>25</v>
      </c>
      <c r="O13" s="53" t="n">
        <v>135194.23</v>
      </c>
      <c r="P13" s="54" t="n">
        <f aca="false" ca="false" dt2D="false" dtr="false" t="normal">SUM(Q13:U13)</f>
        <v>135194.23</v>
      </c>
      <c r="Q13" s="53" t="n">
        <v>120289.05</v>
      </c>
      <c r="R13" s="53" t="n"/>
      <c r="S13" s="53" t="n">
        <v>12157.77</v>
      </c>
      <c r="T13" s="53" t="n"/>
      <c r="U13" s="53" t="n">
        <v>2747.41</v>
      </c>
      <c r="V13" s="53" t="n">
        <v>12157.77</v>
      </c>
      <c r="W13" s="53" t="n">
        <v>82952.25</v>
      </c>
      <c r="X13" s="54" t="n">
        <f aca="false" ca="false" dt2D="false" dtr="false" t="normal">Q13+R13+S13-(W13+V13)</f>
        <v>37336.8</v>
      </c>
      <c r="Y13" s="47" t="n">
        <f aca="false" ca="false" dt2D="false" dtr="false" t="normal">100-(W13+V13)/(Q13+R13+S13)*100</f>
        <v>28.190031289539448</v>
      </c>
      <c r="Z13" s="60" t="n"/>
      <c r="AA13" s="60" t="n"/>
      <c r="AB13" s="60" t="n"/>
      <c r="AC13" s="60" t="n"/>
    </row>
    <row hidden="false" ht="12.75" outlineLevel="0" r="14">
      <c r="I14" s="82" t="n"/>
      <c r="J14" s="82" t="n"/>
      <c r="K14" s="82" t="n"/>
      <c r="L14" s="82" t="n"/>
      <c r="M14" s="82" t="n"/>
      <c r="N14" s="82" t="n"/>
      <c r="O14" s="82" t="n"/>
    </row>
    <row hidden="false" ht="12.75" outlineLevel="0" r="15">
      <c r="I15" s="82" t="n"/>
      <c r="J15" s="82" t="n"/>
      <c r="K15" s="82" t="n"/>
      <c r="L15" s="82" t="n"/>
      <c r="M15" s="82" t="n"/>
      <c r="N15" s="82" t="n"/>
      <c r="O15" s="82" t="n"/>
    </row>
    <row customHeight="true" hidden="false" ht="12.75" outlineLevel="0" r="16">
      <c r="A16" s="65" t="s">
        <v>56</v>
      </c>
      <c r="B16" s="65" t="s"/>
      <c r="C16" s="65" t="s"/>
      <c r="D16" s="65" t="s"/>
      <c r="E16" s="65" t="s"/>
      <c r="F16" s="65" t="s"/>
      <c r="G16" s="65" t="s"/>
      <c r="H16" s="65" t="s"/>
      <c r="I16" s="65" t="s"/>
      <c r="J16" s="65" t="s"/>
      <c r="K16" s="65" t="s"/>
      <c r="L16" s="65" t="s"/>
      <c r="M16" s="65" t="s"/>
      <c r="N16" s="65" t="s"/>
      <c r="O16" s="65" t="s"/>
      <c r="P16" s="65" t="s"/>
      <c r="Q16" s="65" t="s"/>
    </row>
    <row hidden="false" ht="12.75" outlineLevel="0" r="17">
      <c r="A17" s="83" t="n"/>
      <c r="B17" s="65" t="n"/>
      <c r="C17" s="65" t="n"/>
      <c r="D17" s="65" t="n"/>
      <c r="E17" s="65" t="n"/>
      <c r="F17" s="65" t="n"/>
      <c r="G17" s="65" t="n"/>
      <c r="H17" s="65" t="n"/>
      <c r="I17" s="65" t="n"/>
      <c r="J17" s="65" t="n"/>
      <c r="K17" s="65" t="n"/>
      <c r="L17" s="65" t="n"/>
      <c r="M17" s="65" t="n"/>
      <c r="N17" s="65" t="n"/>
      <c r="O17" s="65" t="n"/>
      <c r="P17" s="65" t="n"/>
      <c r="Q17" s="65" t="n"/>
    </row>
    <row customHeight="true" hidden="false" ht="29.25" outlineLevel="0" r="18">
      <c r="A18" s="68" t="s">
        <v>87</v>
      </c>
      <c r="B18" s="68" t="s"/>
      <c r="C18" s="68" t="s"/>
      <c r="D18" s="68" t="s"/>
      <c r="E18" s="68" t="s"/>
      <c r="F18" s="68" t="s"/>
      <c r="G18" s="68" t="s"/>
      <c r="H18" s="68" t="s"/>
      <c r="I18" s="68" t="s"/>
      <c r="J18" s="68" t="s"/>
      <c r="K18" s="68" t="s"/>
      <c r="L18" s="68" t="s"/>
      <c r="M18" s="68" t="s"/>
      <c r="N18" s="68" t="s"/>
      <c r="O18" s="68" t="s"/>
      <c r="P18" s="68" t="s"/>
      <c r="Q18" s="68" t="s"/>
      <c r="R18" s="68" t="s"/>
      <c r="S18" s="68" t="s"/>
      <c r="T18" s="68" t="s"/>
      <c r="U18" s="69" t="n"/>
      <c r="V18" s="69" t="n"/>
    </row>
    <row customHeight="true" hidden="false" ht="12.75" outlineLevel="0" r="19">
      <c r="A19" s="68" t="n"/>
      <c r="B19" s="68" t="s"/>
      <c r="C19" s="68" t="s"/>
      <c r="D19" s="68" t="s"/>
      <c r="E19" s="68" t="s"/>
      <c r="F19" s="68" t="s"/>
      <c r="G19" s="68" t="s"/>
      <c r="H19" s="68" t="s"/>
      <c r="I19" s="68" t="s"/>
      <c r="J19" s="68" t="s"/>
      <c r="K19" s="68" t="s"/>
      <c r="L19" s="68" t="s"/>
      <c r="M19" s="68" t="s"/>
      <c r="N19" s="68" t="s"/>
      <c r="O19" s="68" t="s"/>
      <c r="P19" s="68" t="s"/>
      <c r="Q19" s="68" t="s"/>
      <c r="R19" s="68" t="s"/>
      <c r="S19" s="68" t="s"/>
      <c r="T19" s="68" t="s"/>
      <c r="U19" s="69" t="n"/>
      <c r="V19" s="69" t="n"/>
    </row>
    <row hidden="false" ht="15" outlineLevel="0" r="20">
      <c r="A20" s="72" t="s">
        <v>88</v>
      </c>
      <c r="D20" s="69" t="n"/>
      <c r="E20" s="69" t="n"/>
      <c r="F20" s="69" t="n"/>
      <c r="G20" s="69" t="n"/>
      <c r="H20" s="69" t="n"/>
      <c r="I20" s="69" t="n"/>
      <c r="J20" s="69" t="n"/>
      <c r="K20" s="69" t="n"/>
      <c r="L20" s="69" t="n"/>
      <c r="M20" s="69" t="n"/>
      <c r="N20" s="69" t="n"/>
      <c r="O20" s="73" t="n"/>
      <c r="P20" s="73" t="n"/>
      <c r="Q20" s="73" t="n"/>
      <c r="R20" s="73" t="n"/>
      <c r="S20" s="73" t="n"/>
      <c r="T20" s="73" t="n"/>
      <c r="U20" s="73" t="n"/>
      <c r="V20" s="73" t="n"/>
      <c r="W20" s="73" t="n"/>
      <c r="X20" s="73" t="n"/>
      <c r="Y20" s="73" t="n"/>
    </row>
    <row hidden="false" ht="12.75" outlineLevel="0" r="21">
      <c r="A21" s="69" t="n"/>
      <c r="B21" s="69" t="n"/>
      <c r="C21" s="69" t="n"/>
      <c r="D21" s="69" t="n"/>
      <c r="E21" s="69" t="n"/>
      <c r="F21" s="69" t="n"/>
      <c r="G21" s="69" t="n"/>
      <c r="H21" s="69" t="n"/>
      <c r="I21" s="69" t="n"/>
      <c r="J21" s="69" t="n"/>
      <c r="K21" s="69" t="n"/>
      <c r="L21" s="69" t="n"/>
      <c r="M21" s="69" t="n"/>
      <c r="N21" s="69" t="n"/>
    </row>
    <row customHeight="true" hidden="false" ht="15.75" outlineLevel="0" r="22">
      <c r="A22" s="74" t="s">
        <v>64</v>
      </c>
      <c r="B22" s="74" t="s"/>
      <c r="C22" s="74" t="s"/>
      <c r="D22" s="74" t="s"/>
      <c r="E22" s="74" t="s"/>
      <c r="F22" s="74" t="s"/>
      <c r="G22" s="74" t="s"/>
      <c r="H22" s="74" t="s"/>
      <c r="I22" s="74" t="s"/>
      <c r="J22" s="74" t="s"/>
      <c r="K22" s="74" t="s"/>
    </row>
    <row customHeight="true" hidden="false" ht="15.75" outlineLevel="0" r="23">
      <c r="A23" s="75" t="n"/>
      <c r="D23" s="3" t="s">
        <v>65</v>
      </c>
      <c r="E23" s="3" t="s"/>
      <c r="F23" s="3" t="n"/>
    </row>
    <row hidden="false" ht="12.75" outlineLevel="0" r="24">
      <c r="A24" s="76" t="s">
        <v>66</v>
      </c>
    </row>
    <row customFormat="true" hidden="false" ht="12.75" outlineLevel="0" r="25" s="2"/>
  </sheetData>
  <mergeCells count="33">
    <mergeCell ref="X1:Y1"/>
    <mergeCell ref="B2:U2"/>
    <mergeCell ref="H4:P4"/>
    <mergeCell ref="I3:O3"/>
    <mergeCell ref="A22:K22"/>
    <mergeCell ref="D23:E23"/>
    <mergeCell ref="A19:T19"/>
    <mergeCell ref="A18:T18"/>
    <mergeCell ref="A16:Q16"/>
    <mergeCell ref="D5:I5"/>
    <mergeCell ref="D7:E8"/>
    <mergeCell ref="C7:C9"/>
    <mergeCell ref="B7:B9"/>
    <mergeCell ref="A7:A9"/>
    <mergeCell ref="F7:F9"/>
    <mergeCell ref="G8:G9"/>
    <mergeCell ref="H8:H9"/>
    <mergeCell ref="AC7:AC9"/>
    <mergeCell ref="AB7:AB9"/>
    <mergeCell ref="AA7:AA9"/>
    <mergeCell ref="O7:U7"/>
    <mergeCell ref="P8:P9"/>
    <mergeCell ref="O8:O9"/>
    <mergeCell ref="N7:N9"/>
    <mergeCell ref="I8:M8"/>
    <mergeCell ref="G7:M7"/>
    <mergeCell ref="Q8:U8"/>
    <mergeCell ref="Z7:Z9"/>
    <mergeCell ref="X7:Y7"/>
    <mergeCell ref="W7:W9"/>
    <mergeCell ref="V7:V9"/>
    <mergeCell ref="X8:X9"/>
    <mergeCell ref="Y8:Y9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B45"/>
  <sheetViews>
    <sheetView showZeros="true" workbookViewId="0"/>
  </sheetViews>
  <sheetFormatPr baseColWidth="8" customHeight="false" defaultColWidth="8.76032484643517" defaultRowHeight="14.6499996185303" zeroHeight="false"/>
  <cols>
    <col customWidth="true" hidden="false" max="1" min="1" outlineLevel="0" style="1" width="6.67876069532037"/>
    <col customWidth="true" hidden="false" max="2" min="2" outlineLevel="0" style="2" width="37.547067360451"/>
    <col customWidth="true" hidden="false" max="3" min="3" outlineLevel="0" style="2" width="9.46075606794864"/>
    <col customWidth="true" hidden="false" max="4" min="4" outlineLevel="0" style="2" width="11.2759585928554"/>
    <col customWidth="true" hidden="false" max="5" min="5" outlineLevel="0" style="2" width="11.6804322263606"/>
    <col customWidth="true" hidden="false" max="6" min="6" outlineLevel="0" style="2" width="10.8418883208852"/>
    <col customWidth="true" hidden="false" max="7" min="7" outlineLevel="0" style="2" width="12.7853391113734"/>
    <col customWidth="true" hidden="false" max="8" min="8" outlineLevel="0" style="2" width="9.87509547316373"/>
    <col bestFit="true" customWidth="true" hidden="false" max="11" min="9" outlineLevel="0" style="2" width="8.76032484643517"/>
    <col customWidth="true" hidden="false" max="12" min="12" outlineLevel="0" style="2" width="13.6238836935135"/>
    <col customWidth="true" hidden="false" max="13" min="13" outlineLevel="0" style="2" width="12.5189768085007"/>
    <col customWidth="true" hidden="false" max="14" min="14" outlineLevel="0" style="2" width="15.8435605285902"/>
    <col customWidth="true" hidden="false" max="15" min="15" outlineLevel="0" style="2" width="11.2759585928554"/>
    <col customWidth="true" hidden="false" max="16" min="16" outlineLevel="0" style="2" width="15.8435605285902"/>
    <col customWidth="true" hidden="false" max="17" min="17" outlineLevel="0" style="2" width="11.2759585928554"/>
    <col customWidth="true" hidden="false" max="18" min="18" outlineLevel="0" style="2" width="9.46075606794864"/>
    <col customWidth="true" hidden="false" max="19" min="19" outlineLevel="0" style="2" width="9.72711701749195"/>
    <col bestFit="true" customWidth="true" hidden="false" max="21" min="20" outlineLevel="0" style="2" width="8.76032484643517"/>
    <col customWidth="true" hidden="false" max="22" min="22" outlineLevel="0" style="2" width="7.64555354304188"/>
    <col bestFit="true" customWidth="true" hidden="false" max="23" min="23" outlineLevel="0" style="2" width="8.76032484643517"/>
    <col customWidth="true" hidden="false" max="24" min="24" outlineLevel="0" style="2" width="7.78366690366849"/>
    <col bestFit="true" customWidth="true" hidden="false" max="25" min="25" outlineLevel="0" style="2" width="8.76032484643517"/>
    <col customWidth="true" hidden="false" max="26" min="26" outlineLevel="0" style="2" width="19.740326527947"/>
    <col bestFit="true" customWidth="true" hidden="false" max="16384" min="27" outlineLevel="0" style="2" width="8.76032484643517"/>
  </cols>
  <sheetData>
    <row customHeight="true" hidden="false" ht="12.75" outlineLevel="0" r="2"/>
    <row customHeight="true" hidden="false" ht="18" outlineLevel="0" r="3">
      <c r="A3" s="84" t="n"/>
      <c r="B3" s="85" t="s">
        <v>89</v>
      </c>
      <c r="C3" s="85" t="s"/>
      <c r="D3" s="85" t="s"/>
      <c r="E3" s="85" t="s"/>
      <c r="F3" s="85" t="s"/>
      <c r="G3" s="85" t="s"/>
      <c r="H3" s="85" t="s"/>
      <c r="I3" s="85" t="s"/>
      <c r="J3" s="85" t="s"/>
      <c r="K3" s="85" t="s"/>
      <c r="L3" s="85" t="s"/>
    </row>
    <row customFormat="true" customHeight="true" hidden="false" ht="15.75" outlineLevel="0" r="4" s="86">
      <c r="A4" s="87" t="s">
        <v>2</v>
      </c>
      <c r="B4" s="88" t="s">
        <v>3</v>
      </c>
      <c r="C4" s="89" t="s"/>
      <c r="D4" s="89" t="s"/>
      <c r="E4" s="89" t="s"/>
      <c r="F4" s="89" t="s"/>
      <c r="G4" s="89" t="s"/>
      <c r="H4" s="89" t="s"/>
      <c r="I4" s="89" t="s"/>
      <c r="J4" s="89" t="s"/>
      <c r="K4" s="89" t="s"/>
      <c r="L4" s="90" t="s"/>
    </row>
    <row customFormat="true" customHeight="true" hidden="false" ht="15" outlineLevel="0" r="5" s="86">
      <c r="B5" s="91" t="s">
        <v>4</v>
      </c>
      <c r="C5" s="91" t="s"/>
      <c r="D5" s="91" t="s"/>
      <c r="E5" s="91" t="s"/>
      <c r="F5" s="91" t="s"/>
      <c r="G5" s="91" t="s"/>
      <c r="H5" s="91" t="s"/>
      <c r="I5" s="91" t="s"/>
      <c r="J5" s="91" t="s"/>
      <c r="K5" s="91" t="s"/>
      <c r="L5" s="91" t="s"/>
    </row>
    <row hidden="false" ht="14.6499996185303" outlineLevel="0" r="6">
      <c r="A6" s="92" t="n"/>
      <c r="B6" s="93" t="n"/>
      <c r="C6" s="94" t="n"/>
      <c r="D6" s="94" t="n"/>
      <c r="E6" s="94" t="n"/>
      <c r="F6" s="94" t="n"/>
      <c r="G6" s="94" t="n"/>
    </row>
    <row customHeight="true" hidden="false" ht="22.5" outlineLevel="0" r="7">
      <c r="A7" s="95" t="s">
        <v>90</v>
      </c>
      <c r="B7" s="96" t="s">
        <v>91</v>
      </c>
      <c r="C7" s="97" t="s">
        <v>92</v>
      </c>
      <c r="D7" s="98" t="s"/>
      <c r="E7" s="99" t="s"/>
      <c r="F7" s="96" t="s">
        <v>93</v>
      </c>
      <c r="G7" s="100" t="s"/>
      <c r="H7" s="100" t="s"/>
      <c r="I7" s="100" t="s"/>
      <c r="J7" s="100" t="s"/>
      <c r="K7" s="100" t="s"/>
      <c r="L7" s="100" t="s"/>
      <c r="M7" s="100" t="s"/>
      <c r="N7" s="100" t="s"/>
      <c r="O7" s="101" t="s"/>
      <c r="P7" s="96" t="s">
        <v>94</v>
      </c>
      <c r="Q7" s="100" t="s"/>
      <c r="R7" s="100" t="s"/>
      <c r="S7" s="101" t="s"/>
      <c r="T7" s="96" t="s">
        <v>95</v>
      </c>
      <c r="U7" s="96" t="s">
        <v>96</v>
      </c>
      <c r="V7" s="96" t="s">
        <v>97</v>
      </c>
      <c r="W7" s="102" t="s"/>
      <c r="X7" s="96" t="s">
        <v>98</v>
      </c>
      <c r="Y7" s="102" t="s"/>
      <c r="Z7" s="96" t="s">
        <v>99</v>
      </c>
      <c r="AA7" s="103" t="s">
        <v>100</v>
      </c>
      <c r="AB7" s="103" t="s">
        <v>101</v>
      </c>
    </row>
    <row customHeight="true" hidden="false" ht="52.5" outlineLevel="0" r="8">
      <c r="A8" s="104" t="s"/>
      <c r="B8" s="105" t="s"/>
      <c r="C8" s="106" t="s"/>
      <c r="D8" s="107" t="s"/>
      <c r="E8" s="108" t="s"/>
      <c r="F8" s="96" t="s">
        <v>27</v>
      </c>
      <c r="G8" s="101" t="s"/>
      <c r="H8" s="96" t="s">
        <v>102</v>
      </c>
      <c r="I8" s="101" t="s"/>
      <c r="J8" s="96" t="s">
        <v>103</v>
      </c>
      <c r="K8" s="101" t="s"/>
      <c r="L8" s="96" t="s">
        <v>104</v>
      </c>
      <c r="M8" s="101" t="s"/>
      <c r="N8" s="96" t="s">
        <v>105</v>
      </c>
      <c r="O8" s="101" t="s"/>
      <c r="P8" s="96" t="s">
        <v>106</v>
      </c>
      <c r="Q8" s="96" t="s">
        <v>107</v>
      </c>
      <c r="R8" s="96" t="s">
        <v>108</v>
      </c>
      <c r="S8" s="96" t="s">
        <v>109</v>
      </c>
      <c r="T8" s="105" t="s"/>
      <c r="U8" s="105" t="s"/>
      <c r="V8" s="106" t="s"/>
      <c r="W8" s="109" t="s"/>
      <c r="X8" s="106" t="s"/>
      <c r="Y8" s="109" t="s"/>
      <c r="Z8" s="105" t="s"/>
      <c r="AA8" s="110" t="s"/>
      <c r="AB8" s="110" t="s"/>
    </row>
    <row hidden="false" ht="73.0999984741211" outlineLevel="0" r="9">
      <c r="A9" s="111" t="s"/>
      <c r="B9" s="112" t="s"/>
      <c r="C9" s="96" t="s">
        <v>27</v>
      </c>
      <c r="D9" s="96" t="s">
        <v>110</v>
      </c>
      <c r="E9" s="96" t="s">
        <v>111</v>
      </c>
      <c r="F9" s="96" t="s">
        <v>112</v>
      </c>
      <c r="G9" s="96" t="s">
        <v>113</v>
      </c>
      <c r="H9" s="96" t="s">
        <v>114</v>
      </c>
      <c r="I9" s="96" t="s">
        <v>115</v>
      </c>
      <c r="J9" s="96" t="s">
        <v>114</v>
      </c>
      <c r="K9" s="96" t="s">
        <v>115</v>
      </c>
      <c r="L9" s="96" t="s">
        <v>114</v>
      </c>
      <c r="M9" s="96" t="s">
        <v>115</v>
      </c>
      <c r="N9" s="96" t="s">
        <v>114</v>
      </c>
      <c r="O9" s="96" t="s">
        <v>115</v>
      </c>
      <c r="P9" s="112" t="s"/>
      <c r="Q9" s="112" t="s"/>
      <c r="R9" s="112" t="s"/>
      <c r="S9" s="112" t="s"/>
      <c r="T9" s="112" t="s"/>
      <c r="U9" s="112" t="s"/>
      <c r="V9" s="113" t="s">
        <v>116</v>
      </c>
      <c r="W9" s="113" t="s">
        <v>117</v>
      </c>
      <c r="X9" s="113" t="s">
        <v>116</v>
      </c>
      <c r="Y9" s="113" t="s">
        <v>117</v>
      </c>
      <c r="Z9" s="112" t="s"/>
      <c r="AA9" s="114" t="s"/>
      <c r="AB9" s="114" t="s"/>
    </row>
    <row hidden="false" ht="14.6499996185303" outlineLevel="0" r="10">
      <c r="A10" s="115" t="s">
        <v>39</v>
      </c>
      <c r="B10" s="26" t="s">
        <v>54</v>
      </c>
      <c r="C10" s="26" t="s">
        <v>118</v>
      </c>
      <c r="D10" s="26" t="s">
        <v>119</v>
      </c>
      <c r="E10" s="26" t="s">
        <v>120</v>
      </c>
      <c r="F10" s="116" t="s">
        <v>121</v>
      </c>
      <c r="G10" s="116" t="s">
        <v>122</v>
      </c>
      <c r="H10" s="116" t="n">
        <v>8</v>
      </c>
      <c r="I10" s="116" t="n">
        <v>9</v>
      </c>
      <c r="J10" s="116" t="n">
        <v>10</v>
      </c>
      <c r="K10" s="116" t="n">
        <v>11</v>
      </c>
      <c r="L10" s="117" t="s">
        <v>123</v>
      </c>
      <c r="M10" s="116" t="s">
        <v>124</v>
      </c>
      <c r="N10" s="117" t="s">
        <v>125</v>
      </c>
      <c r="O10" s="116" t="s">
        <v>126</v>
      </c>
      <c r="P10" s="116" t="n">
        <v>14</v>
      </c>
      <c r="Q10" s="116" t="n">
        <v>15</v>
      </c>
      <c r="R10" s="116" t="n">
        <v>16</v>
      </c>
      <c r="S10" s="116" t="n">
        <v>17</v>
      </c>
      <c r="T10" s="116" t="n">
        <v>18</v>
      </c>
      <c r="U10" s="116" t="n">
        <v>19</v>
      </c>
      <c r="V10" s="116" t="n">
        <v>20</v>
      </c>
      <c r="W10" s="116" t="n">
        <v>21</v>
      </c>
      <c r="X10" s="116" t="n">
        <v>22</v>
      </c>
      <c r="Y10" s="116" t="n">
        <v>23</v>
      </c>
      <c r="Z10" s="116" t="n">
        <v>24</v>
      </c>
      <c r="AA10" s="27" t="n">
        <v>25</v>
      </c>
      <c r="AB10" s="27" t="n">
        <v>26</v>
      </c>
    </row>
    <row hidden="false" ht="19.3999996185303" outlineLevel="0" r="11">
      <c r="A11" s="95" t="s">
        <v>39</v>
      </c>
      <c r="B11" s="118" t="s">
        <v>127</v>
      </c>
      <c r="C11" s="119" t="n">
        <f aca="false" ca="false" dt2D="false" dtr="false" t="normal">SUM(C12:C14)</f>
        <v>1134</v>
      </c>
      <c r="D11" s="119" t="n">
        <f aca="false" ca="false" dt2D="false" dtr="false" t="normal">SUM(D12:D14)</f>
        <v>750</v>
      </c>
      <c r="E11" s="119" t="n">
        <f aca="false" ca="false" dt2D="false" dtr="false" t="normal">SUM(E12:E14)</f>
        <v>8</v>
      </c>
      <c r="F11" s="120" t="n">
        <f aca="false" ca="false" dt2D="false" dtr="false" t="normal">SUM(F12:F14)</f>
        <v>1505812.88</v>
      </c>
      <c r="G11" s="120" t="n">
        <f aca="false" ca="false" dt2D="false" dtr="false" t="normal">SUM(G12:G14)</f>
        <v>612480.4199999999</v>
      </c>
      <c r="H11" s="120" t="n">
        <f aca="false" ca="false" dt2D="false" dtr="false" t="normal">SUM(H12:H14)</f>
        <v>1052674.55</v>
      </c>
      <c r="I11" s="120" t="n">
        <f aca="false" ca="false" dt2D="false" dtr="false" t="normal">SUM(I12:I14)</f>
        <v>557003.57</v>
      </c>
      <c r="J11" s="120" t="n">
        <f aca="false" ca="false" dt2D="false" dtr="false" t="normal">SUM(J12:J14)</f>
        <v>453138.32999999996</v>
      </c>
      <c r="K11" s="120" t="n">
        <f aca="false" ca="false" dt2D="false" dtr="false" t="normal">SUM(K12:K14)</f>
        <v>55476.85</v>
      </c>
      <c r="L11" s="120" t="n">
        <f aca="false" ca="false" dt2D="false" dtr="false" t="normal">SUM(L12:L14)</f>
        <v>127139.94</v>
      </c>
      <c r="M11" s="120" t="n">
        <f aca="false" ca="false" dt2D="false" dtr="false" t="normal">SUM(M12:M14)</f>
        <v>52620.149999999994</v>
      </c>
      <c r="N11" s="120" t="n">
        <f aca="false" ca="false" dt2D="false" dtr="false" t="normal">SUM(N12:N14)</f>
        <v>882459.72</v>
      </c>
      <c r="O11" s="120" t="n">
        <f aca="false" ca="false" dt2D="false" dtr="false" t="normal">SUM(O12:O14)</f>
        <v>66725.71</v>
      </c>
      <c r="P11" s="120" t="n">
        <f aca="false" ca="false" dt2D="false" dtr="false" t="normal">SUM(P12:P14)</f>
        <v>11158.970000000001</v>
      </c>
      <c r="Q11" s="119" t="n">
        <f aca="false" ca="false" dt2D="false" dtr="false" t="normal">SUM(Q12:Q14)</f>
        <v>63</v>
      </c>
      <c r="R11" s="119" t="n">
        <f aca="false" ca="false" dt2D="false" dtr="false" t="normal">SUM(R12:R14)</f>
        <v>0</v>
      </c>
      <c r="S11" s="119" t="n">
        <f aca="false" ca="false" dt2D="false" dtr="false" t="normal">SUM(S12:S14)</f>
        <v>0</v>
      </c>
      <c r="T11" s="119" t="n">
        <f aca="false" ca="false" dt2D="false" dtr="false" t="normal">SUM(T12:T14)</f>
        <v>21</v>
      </c>
      <c r="U11" s="120" t="n">
        <f aca="false" ca="false" dt2D="false" dtr="false" t="normal">SUM(U12:U14)</f>
        <v>89696</v>
      </c>
      <c r="V11" s="119" t="n">
        <f aca="false" ca="false" dt2D="false" dtr="false" t="normal">SUM(V12:V14)</f>
        <v>66</v>
      </c>
      <c r="W11" s="120" t="n">
        <f aca="false" ca="false" dt2D="false" dtr="false" t="normal">SUM(W12:W14)</f>
        <v>44646.86</v>
      </c>
      <c r="X11" s="119" t="n">
        <f aca="false" ca="false" dt2D="false" dtr="false" t="normal">SUM(X12:X14)</f>
        <v>10</v>
      </c>
      <c r="Y11" s="120" t="n">
        <f aca="false" ca="false" dt2D="false" dtr="false" t="normal">SUM(Y12:Y14)</f>
        <v>1578</v>
      </c>
      <c r="Z11" s="119" t="n">
        <f aca="false" ca="false" dt2D="false" dtr="false" t="normal">SUM(Z12:Z14)</f>
        <v>0</v>
      </c>
      <c r="AA11" s="119" t="n">
        <f aca="false" ca="false" dt2D="false" dtr="false" t="normal">SUM(AA12:AA14)</f>
        <v>1</v>
      </c>
      <c r="AB11" s="120" t="n">
        <f aca="false" ca="false" dt2D="false" dtr="false" t="normal">SUM(AB12:AB14)</f>
        <v>1322.72</v>
      </c>
    </row>
    <row hidden="false" ht="14.6499996185303" outlineLevel="0" r="12">
      <c r="A12" s="26" t="s">
        <v>46</v>
      </c>
      <c r="B12" s="48" t="s">
        <v>47</v>
      </c>
      <c r="C12" s="79" t="n">
        <v>0</v>
      </c>
      <c r="D12" s="79" t="n">
        <v>0</v>
      </c>
      <c r="E12" s="79" t="n">
        <v>0</v>
      </c>
      <c r="F12" s="121" t="n">
        <f aca="false" ca="false" dt2D="false" dtr="false" t="normal">SUM(H12, J12)</f>
        <v>0</v>
      </c>
      <c r="G12" s="121" t="n">
        <f aca="false" ca="false" dt2D="false" dtr="false" t="normal">SUM(I12, K12)</f>
        <v>0</v>
      </c>
      <c r="H12" s="122" t="n">
        <v>0</v>
      </c>
      <c r="I12" s="122" t="n">
        <v>0</v>
      </c>
      <c r="J12" s="122" t="n">
        <v>0</v>
      </c>
      <c r="K12" s="122" t="n">
        <v>0</v>
      </c>
      <c r="L12" s="122" t="n">
        <v>0</v>
      </c>
      <c r="M12" s="122" t="n">
        <v>0</v>
      </c>
      <c r="N12" s="122" t="n">
        <v>0</v>
      </c>
      <c r="O12" s="122" t="n">
        <v>0</v>
      </c>
      <c r="P12" s="123" t="n">
        <v>0</v>
      </c>
      <c r="Q12" s="124" t="n">
        <v>0</v>
      </c>
      <c r="R12" s="124" t="n">
        <v>0</v>
      </c>
      <c r="S12" s="124" t="n">
        <v>0</v>
      </c>
      <c r="T12" s="124" t="n">
        <v>0</v>
      </c>
      <c r="U12" s="123" t="n">
        <v>0</v>
      </c>
      <c r="V12" s="79" t="n">
        <v>0</v>
      </c>
      <c r="W12" s="122" t="n">
        <v>0</v>
      </c>
      <c r="X12" s="79" t="n">
        <v>0</v>
      </c>
      <c r="Y12" s="122" t="n">
        <v>0</v>
      </c>
      <c r="Z12" s="79" t="n">
        <v>0</v>
      </c>
      <c r="AA12" s="124" t="n">
        <v>0</v>
      </c>
      <c r="AB12" s="123" t="n">
        <v>0</v>
      </c>
    </row>
    <row hidden="false" ht="14.6499996185303" outlineLevel="0" r="13">
      <c r="A13" s="26" t="s">
        <v>48</v>
      </c>
      <c r="B13" s="48" t="s">
        <v>49</v>
      </c>
      <c r="C13" s="79" t="n">
        <v>1093</v>
      </c>
      <c r="D13" s="79" t="n">
        <v>721</v>
      </c>
      <c r="E13" s="79" t="n">
        <v>8</v>
      </c>
      <c r="F13" s="121" t="n">
        <f aca="false" ca="false" dt2D="false" dtr="false" t="normal">SUM(H13, J13)</f>
        <v>1471067.75</v>
      </c>
      <c r="G13" s="121" t="n">
        <f aca="false" ca="false" dt2D="false" dtr="false" t="normal">SUM(I13, K13)</f>
        <v>587424.6399999999</v>
      </c>
      <c r="H13" s="122" t="n">
        <v>1045469.34</v>
      </c>
      <c r="I13" s="122" t="n">
        <v>551786.19</v>
      </c>
      <c r="J13" s="122" t="n">
        <v>425598.41</v>
      </c>
      <c r="K13" s="122" t="n">
        <v>35638.45</v>
      </c>
      <c r="L13" s="122" t="n">
        <v>95780.41</v>
      </c>
      <c r="M13" s="122" t="n">
        <v>34655.77</v>
      </c>
      <c r="N13" s="122" t="n">
        <v>882459.72</v>
      </c>
      <c r="O13" s="122" t="n">
        <v>66725.71</v>
      </c>
      <c r="P13" s="123" t="n">
        <v>8995.28</v>
      </c>
      <c r="Q13" s="124" t="n">
        <v>61</v>
      </c>
      <c r="R13" s="124" t="n">
        <v>0</v>
      </c>
      <c r="S13" s="124" t="n">
        <v>0</v>
      </c>
      <c r="T13" s="124" t="n">
        <v>21</v>
      </c>
      <c r="U13" s="123" t="n">
        <v>89696</v>
      </c>
      <c r="V13" s="79" t="n">
        <v>50</v>
      </c>
      <c r="W13" s="122" t="n">
        <v>34338.05</v>
      </c>
      <c r="X13" s="79" t="n">
        <v>9</v>
      </c>
      <c r="Y13" s="122" t="n">
        <v>1300.5</v>
      </c>
      <c r="Z13" s="79" t="n">
        <v>0</v>
      </c>
      <c r="AA13" s="124" t="n">
        <v>1</v>
      </c>
      <c r="AB13" s="123" t="n">
        <v>1322.72</v>
      </c>
    </row>
    <row hidden="false" ht="14.6499996185303" outlineLevel="0" r="14">
      <c r="A14" s="26" t="s">
        <v>50</v>
      </c>
      <c r="B14" s="48" t="s">
        <v>51</v>
      </c>
      <c r="C14" s="79" t="n">
        <v>41</v>
      </c>
      <c r="D14" s="79" t="n">
        <v>29</v>
      </c>
      <c r="E14" s="79" t="n">
        <v>0</v>
      </c>
      <c r="F14" s="121" t="n">
        <f aca="false" ca="false" dt2D="false" dtr="false" t="normal">SUM(H14, J14)</f>
        <v>34745.13</v>
      </c>
      <c r="G14" s="121" t="n">
        <f aca="false" ca="false" dt2D="false" dtr="false" t="normal">SUM(I14, K14)</f>
        <v>25055.780000000002</v>
      </c>
      <c r="H14" s="122" t="n">
        <v>7205.21</v>
      </c>
      <c r="I14" s="122" t="n">
        <v>5217.38</v>
      </c>
      <c r="J14" s="122" t="n">
        <v>27539.92</v>
      </c>
      <c r="K14" s="122" t="n">
        <v>19838.4</v>
      </c>
      <c r="L14" s="122" t="n">
        <v>31359.53</v>
      </c>
      <c r="M14" s="122" t="n">
        <v>17964.38</v>
      </c>
      <c r="N14" s="122" t="n">
        <v>0</v>
      </c>
      <c r="O14" s="122" t="n">
        <v>0</v>
      </c>
      <c r="P14" s="123" t="n">
        <v>2163.69</v>
      </c>
      <c r="Q14" s="124" t="n">
        <v>2</v>
      </c>
      <c r="R14" s="124" t="n">
        <v>0</v>
      </c>
      <c r="S14" s="124" t="n">
        <v>0</v>
      </c>
      <c r="T14" s="124" t="n">
        <v>0</v>
      </c>
      <c r="U14" s="123" t="n">
        <v>0</v>
      </c>
      <c r="V14" s="79" t="n">
        <v>16</v>
      </c>
      <c r="W14" s="122" t="n">
        <v>10308.81</v>
      </c>
      <c r="X14" s="79" t="n">
        <v>1</v>
      </c>
      <c r="Y14" s="122" t="n">
        <v>277.5</v>
      </c>
      <c r="Z14" s="79" t="n">
        <v>0</v>
      </c>
      <c r="AA14" s="124" t="n">
        <v>0</v>
      </c>
      <c r="AB14" s="123" t="n">
        <v>0</v>
      </c>
    </row>
    <row hidden="false" ht="28.3500003814697" outlineLevel="0" r="15">
      <c r="A15" s="26" t="s">
        <v>54</v>
      </c>
      <c r="B15" s="125" t="s">
        <v>128</v>
      </c>
      <c r="C15" s="44" t="n">
        <f aca="false" ca="false" dt2D="false" dtr="false" t="normal">SUM(C16:C24)</f>
        <v>7896</v>
      </c>
      <c r="D15" s="44" t="n">
        <f aca="false" ca="false" dt2D="false" dtr="false" t="normal">SUM(D16:D24)</f>
        <v>78</v>
      </c>
      <c r="E15" s="44" t="n">
        <f aca="false" ca="false" dt2D="false" dtr="false" t="normal">SUM(E16:E24)</f>
        <v>10</v>
      </c>
      <c r="F15" s="126" t="n">
        <f aca="false" ca="false" dt2D="false" dtr="false" t="normal">SUM(F16:F24)</f>
        <v>2596477.18</v>
      </c>
      <c r="G15" s="126" t="n">
        <f aca="false" ca="false" dt2D="false" dtr="false" t="normal">SUM(G16:G24)</f>
        <v>3261114.4699999997</v>
      </c>
      <c r="H15" s="126" t="n">
        <f aca="false" ca="false" dt2D="false" dtr="false" t="normal">SUM(H16:H24)</f>
        <v>1613525.55</v>
      </c>
      <c r="I15" s="126" t="n">
        <f aca="false" ca="false" dt2D="false" dtr="false" t="normal">SUM(I16:I24)</f>
        <v>2498263.7399999998</v>
      </c>
      <c r="J15" s="126" t="n">
        <f aca="false" ca="false" dt2D="false" dtr="false" t="normal">SUM(J16:J24)</f>
        <v>982951.63</v>
      </c>
      <c r="K15" s="126" t="n">
        <f aca="false" ca="false" dt2D="false" dtr="false" t="normal">SUM(K16:K24)</f>
        <v>762850.73</v>
      </c>
      <c r="L15" s="126" t="n">
        <f aca="false" ca="false" dt2D="false" dtr="false" t="normal">SUM(L16:L24)</f>
        <v>61456.38</v>
      </c>
      <c r="M15" s="126" t="n">
        <f aca="false" ca="false" dt2D="false" dtr="false" t="normal">SUM(M16:M24)</f>
        <v>51793.24</v>
      </c>
      <c r="N15" s="126" t="n">
        <f aca="false" ca="false" dt2D="false" dtr="false" t="normal">SUM(N16:N24)</f>
        <v>1073221.49</v>
      </c>
      <c r="O15" s="126" t="n">
        <f aca="false" ca="false" dt2D="false" dtr="false" t="normal">SUM(O16:O24)</f>
        <v>162197.77</v>
      </c>
      <c r="P15" s="126" t="n">
        <f aca="false" ca="false" dt2D="false" dtr="false" t="normal">SUM(P16:P24)</f>
        <v>28016.609999999997</v>
      </c>
      <c r="Q15" s="44" t="n">
        <f aca="false" ca="false" dt2D="false" dtr="false" t="normal">SUM(Q16:Q24)</f>
        <v>346</v>
      </c>
      <c r="R15" s="44" t="n">
        <f aca="false" ca="false" dt2D="false" dtr="false" t="normal">SUM(R16:R24)</f>
        <v>0</v>
      </c>
      <c r="S15" s="44" t="n">
        <f aca="false" ca="false" dt2D="false" dtr="false" t="normal">SUM(S16:S24)</f>
        <v>0</v>
      </c>
      <c r="T15" s="44" t="n">
        <f aca="false" ca="false" dt2D="false" dtr="false" t="normal">SUM(T16:T24)</f>
        <v>3</v>
      </c>
      <c r="U15" s="126" t="n">
        <f aca="false" ca="false" dt2D="false" dtr="false" t="normal">SUM(U16:U24)</f>
        <v>0.55</v>
      </c>
      <c r="V15" s="44" t="n">
        <f aca="false" ca="false" dt2D="false" dtr="false" t="normal">SUM(V16:V24)</f>
        <v>1114</v>
      </c>
      <c r="W15" s="126" t="n">
        <f aca="false" ca="false" dt2D="false" dtr="false" t="normal">SUM(W16:W24)</f>
        <v>833678.3699999999</v>
      </c>
      <c r="X15" s="44" t="n">
        <f aca="false" ca="false" dt2D="false" dtr="false" t="normal">SUM(X16:X24)</f>
        <v>52</v>
      </c>
      <c r="Y15" s="126" t="n">
        <f aca="false" ca="false" dt2D="false" dtr="false" t="normal">SUM(Y16:Y24)</f>
        <v>11674.610000000002</v>
      </c>
      <c r="Z15" s="44" t="n">
        <f aca="false" ca="false" dt2D="false" dtr="false" t="normal">SUM(Z16:Z24)</f>
        <v>0</v>
      </c>
      <c r="AA15" s="44" t="n">
        <f aca="false" ca="false" dt2D="false" dtr="false" t="normal">SUM(AA16:AA24)</f>
        <v>582</v>
      </c>
      <c r="AB15" s="126" t="n">
        <f aca="false" ca="false" dt2D="false" dtr="false" t="normal">SUM(AB16:AB24)</f>
        <v>39878.66</v>
      </c>
    </row>
    <row hidden="false" ht="14.6499996185303" outlineLevel="0" r="16">
      <c r="A16" s="26" t="s">
        <v>129</v>
      </c>
      <c r="B16" s="43" t="s">
        <v>130</v>
      </c>
      <c r="C16" s="56" t="n">
        <v>16</v>
      </c>
      <c r="D16" s="79" t="s">
        <v>131</v>
      </c>
      <c r="E16" s="79" t="s">
        <v>131</v>
      </c>
      <c r="F16" s="121" t="n">
        <f aca="false" ca="false" dt2D="false" dtr="false" t="normal">SUM(H16, J16)</f>
        <v>2445.1</v>
      </c>
      <c r="G16" s="121" t="n">
        <f aca="false" ca="false" dt2D="false" dtr="false" t="normal">SUM(I16, K16)</f>
        <v>1068.98</v>
      </c>
      <c r="H16" s="127" t="n">
        <v>574.1</v>
      </c>
      <c r="I16" s="127" t="n">
        <v>637.96</v>
      </c>
      <c r="J16" s="127" t="n">
        <v>1871</v>
      </c>
      <c r="K16" s="127" t="n">
        <v>431.02</v>
      </c>
      <c r="L16" s="122" t="s">
        <v>132</v>
      </c>
      <c r="M16" s="122" t="s">
        <v>132</v>
      </c>
      <c r="N16" s="122" t="s">
        <v>132</v>
      </c>
      <c r="O16" s="122" t="s">
        <v>132</v>
      </c>
      <c r="P16" s="123" t="n">
        <v>69.28</v>
      </c>
      <c r="Q16" s="124" t="n">
        <v>14</v>
      </c>
      <c r="R16" s="124" t="n">
        <v>0</v>
      </c>
      <c r="S16" s="124" t="n">
        <v>0</v>
      </c>
      <c r="T16" s="124" t="n">
        <v>0</v>
      </c>
      <c r="U16" s="123" t="n">
        <v>0</v>
      </c>
      <c r="V16" s="79" t="n">
        <v>2</v>
      </c>
      <c r="W16" s="122" t="n">
        <v>114.8</v>
      </c>
      <c r="X16" s="79" t="n">
        <v>0</v>
      </c>
      <c r="Y16" s="122" t="n">
        <v>0</v>
      </c>
      <c r="Z16" s="79" t="n">
        <v>0</v>
      </c>
      <c r="AA16" s="124" t="n">
        <v>0</v>
      </c>
      <c r="AB16" s="123" t="n">
        <v>0</v>
      </c>
    </row>
    <row hidden="false" ht="14.6499996185303" outlineLevel="0" r="17">
      <c r="A17" s="26" t="s">
        <v>133</v>
      </c>
      <c r="B17" s="48" t="s">
        <v>134</v>
      </c>
      <c r="C17" s="56" t="n">
        <v>4735</v>
      </c>
      <c r="D17" s="79" t="s">
        <v>131</v>
      </c>
      <c r="E17" s="79" t="s">
        <v>131</v>
      </c>
      <c r="F17" s="121" t="n">
        <f aca="false" ca="false" dt2D="false" dtr="false" t="normal">SUM(H17, J17)</f>
        <v>191699.69999999998</v>
      </c>
      <c r="G17" s="121" t="n">
        <f aca="false" ca="false" dt2D="false" dtr="false" t="normal">SUM(I17, K17)</f>
        <v>100413.03</v>
      </c>
      <c r="H17" s="127" t="n">
        <v>46944.9</v>
      </c>
      <c r="I17" s="127" t="n">
        <v>30703.42</v>
      </c>
      <c r="J17" s="61" t="n">
        <v>144754.8</v>
      </c>
      <c r="K17" s="127" t="n">
        <v>69709.61</v>
      </c>
      <c r="L17" s="122" t="s">
        <v>132</v>
      </c>
      <c r="M17" s="122" t="s">
        <v>132</v>
      </c>
      <c r="N17" s="122" t="s">
        <v>132</v>
      </c>
      <c r="O17" s="122" t="s">
        <v>132</v>
      </c>
      <c r="P17" s="123" t="n">
        <v>1625.58</v>
      </c>
      <c r="Q17" s="124" t="n">
        <v>54</v>
      </c>
      <c r="R17" s="124" t="n">
        <v>0</v>
      </c>
      <c r="S17" s="124" t="n">
        <v>0</v>
      </c>
      <c r="T17" s="124" t="n">
        <v>0</v>
      </c>
      <c r="U17" s="123" t="n">
        <v>0</v>
      </c>
      <c r="V17" s="79" t="n">
        <v>584</v>
      </c>
      <c r="W17" s="122" t="n">
        <v>399116.55</v>
      </c>
      <c r="X17" s="79" t="n">
        <v>27</v>
      </c>
      <c r="Y17" s="122" t="n">
        <v>726.95</v>
      </c>
      <c r="Z17" s="79" t="n">
        <v>0</v>
      </c>
      <c r="AA17" s="124" t="n">
        <v>87</v>
      </c>
      <c r="AB17" s="123" t="n">
        <v>408.2</v>
      </c>
    </row>
    <row hidden="false" ht="14.6499996185303" outlineLevel="0" r="18">
      <c r="A18" s="26" t="s">
        <v>135</v>
      </c>
      <c r="B18" s="48" t="s">
        <v>136</v>
      </c>
      <c r="C18" s="56" t="n">
        <v>1643</v>
      </c>
      <c r="D18" s="79" t="s">
        <v>131</v>
      </c>
      <c r="E18" s="79" t="s">
        <v>131</v>
      </c>
      <c r="F18" s="121" t="n">
        <f aca="false" ca="false" dt2D="false" dtr="false" t="normal">SUM(H18, J18)</f>
        <v>267455.9</v>
      </c>
      <c r="G18" s="121" t="n">
        <f aca="false" ca="false" dt2D="false" dtr="false" t="normal">SUM(I18, K18)</f>
        <v>161793.47999999998</v>
      </c>
      <c r="H18" s="127" t="n">
        <v>6035.18</v>
      </c>
      <c r="I18" s="127" t="n">
        <v>4828.15</v>
      </c>
      <c r="J18" s="127" t="n">
        <v>261420.72</v>
      </c>
      <c r="K18" s="127" t="n">
        <v>156965.33</v>
      </c>
      <c r="L18" s="122" t="s">
        <v>132</v>
      </c>
      <c r="M18" s="122" t="s">
        <v>132</v>
      </c>
      <c r="N18" s="122" t="s">
        <v>132</v>
      </c>
      <c r="O18" s="122" t="s">
        <v>132</v>
      </c>
      <c r="P18" s="123" t="n">
        <v>12655.56</v>
      </c>
      <c r="Q18" s="124" t="n">
        <v>171</v>
      </c>
      <c r="R18" s="124" t="n">
        <v>0</v>
      </c>
      <c r="S18" s="124" t="n">
        <v>0</v>
      </c>
      <c r="T18" s="124" t="n">
        <v>0</v>
      </c>
      <c r="U18" s="123" t="n">
        <v>0</v>
      </c>
      <c r="V18" s="79" t="n">
        <v>311</v>
      </c>
      <c r="W18" s="122" t="n">
        <v>36345.1</v>
      </c>
      <c r="X18" s="79" t="n">
        <v>0</v>
      </c>
      <c r="Y18" s="122" t="n">
        <v>0</v>
      </c>
      <c r="Z18" s="79" t="n">
        <v>0</v>
      </c>
      <c r="AA18" s="124" t="n">
        <v>1</v>
      </c>
      <c r="AB18" s="123" t="n">
        <v>1.14</v>
      </c>
    </row>
    <row hidden="false" ht="14.6499996185303" outlineLevel="0" r="19">
      <c r="A19" s="26" t="s">
        <v>137</v>
      </c>
      <c r="B19" s="48" t="s">
        <v>138</v>
      </c>
      <c r="C19" s="56" t="n">
        <v>775</v>
      </c>
      <c r="D19" s="79" t="s">
        <v>131</v>
      </c>
      <c r="E19" s="79" t="s">
        <v>131</v>
      </c>
      <c r="F19" s="121" t="n">
        <f aca="false" ca="false" dt2D="false" dtr="false" t="normal">SUM(H19, J19)</f>
        <v>320000.38</v>
      </c>
      <c r="G19" s="121" t="n">
        <f aca="false" ca="false" dt2D="false" dtr="false" t="normal">SUM(I19, K19)</f>
        <v>274541.1</v>
      </c>
      <c r="H19" s="127" t="n">
        <v>56899.73</v>
      </c>
      <c r="I19" s="127" t="n">
        <v>37417.98</v>
      </c>
      <c r="J19" s="127" t="n">
        <v>263100.65</v>
      </c>
      <c r="K19" s="127" t="n">
        <v>237123.12</v>
      </c>
      <c r="L19" s="122" t="s">
        <v>132</v>
      </c>
      <c r="M19" s="122" t="s">
        <v>132</v>
      </c>
      <c r="N19" s="122" t="s">
        <v>132</v>
      </c>
      <c r="O19" s="122" t="s">
        <v>132</v>
      </c>
      <c r="P19" s="123" t="n">
        <v>11638.26</v>
      </c>
      <c r="Q19" s="124" t="n">
        <v>72</v>
      </c>
      <c r="R19" s="124" t="n">
        <v>0</v>
      </c>
      <c r="S19" s="124" t="n">
        <v>0</v>
      </c>
      <c r="T19" s="124" t="n">
        <v>0</v>
      </c>
      <c r="U19" s="123" t="n">
        <v>0</v>
      </c>
      <c r="V19" s="79" t="n">
        <v>73</v>
      </c>
      <c r="W19" s="122" t="n">
        <v>36788.98</v>
      </c>
      <c r="X19" s="79" t="n">
        <v>11</v>
      </c>
      <c r="Y19" s="122" t="n">
        <v>758.18</v>
      </c>
      <c r="Z19" s="79" t="n">
        <v>0</v>
      </c>
      <c r="AA19" s="124" t="n">
        <v>325</v>
      </c>
      <c r="AB19" s="123" t="n">
        <v>21665.77</v>
      </c>
    </row>
    <row hidden="false" ht="14.6499996185303" outlineLevel="0" r="20">
      <c r="A20" s="26" t="s">
        <v>139</v>
      </c>
      <c r="B20" s="128" t="s">
        <v>140</v>
      </c>
      <c r="C20" s="56" t="n">
        <v>0</v>
      </c>
      <c r="D20" s="79" t="s">
        <v>131</v>
      </c>
      <c r="E20" s="79" t="s">
        <v>131</v>
      </c>
      <c r="F20" s="121" t="n">
        <f aca="false" ca="false" dt2D="false" dtr="false" t="normal">SUM(H20, J20)</f>
        <v>0</v>
      </c>
      <c r="G20" s="121" t="n">
        <f aca="false" ca="false" dt2D="false" dtr="false" t="normal">SUM(I20, K20)</f>
        <v>0</v>
      </c>
      <c r="H20" s="127" t="n">
        <v>0</v>
      </c>
      <c r="I20" s="127" t="n">
        <v>0</v>
      </c>
      <c r="J20" s="127" t="n">
        <v>0</v>
      </c>
      <c r="K20" s="127" t="n">
        <v>0</v>
      </c>
      <c r="L20" s="122" t="s">
        <v>132</v>
      </c>
      <c r="M20" s="122" t="s">
        <v>132</v>
      </c>
      <c r="N20" s="122" t="s">
        <v>132</v>
      </c>
      <c r="O20" s="122" t="s">
        <v>132</v>
      </c>
      <c r="P20" s="123" t="n">
        <v>0</v>
      </c>
      <c r="Q20" s="124" t="n">
        <v>0</v>
      </c>
      <c r="R20" s="124" t="n">
        <v>0</v>
      </c>
      <c r="S20" s="124" t="n">
        <v>0</v>
      </c>
      <c r="T20" s="124" t="n">
        <v>0</v>
      </c>
      <c r="U20" s="123" t="n">
        <v>0</v>
      </c>
      <c r="V20" s="79" t="n">
        <v>0</v>
      </c>
      <c r="W20" s="122" t="n">
        <v>0</v>
      </c>
      <c r="X20" s="79" t="n">
        <v>0</v>
      </c>
      <c r="Y20" s="122" t="n">
        <v>0</v>
      </c>
      <c r="Z20" s="79" t="n">
        <v>0</v>
      </c>
      <c r="AA20" s="124" t="n">
        <v>0</v>
      </c>
      <c r="AB20" s="123" t="n">
        <v>0</v>
      </c>
    </row>
    <row hidden="false" ht="14.6499996185303" outlineLevel="0" r="21">
      <c r="A21" s="26" t="s">
        <v>141</v>
      </c>
      <c r="B21" s="129" t="s">
        <v>142</v>
      </c>
      <c r="C21" s="56" t="n">
        <v>305</v>
      </c>
      <c r="D21" s="79" t="n">
        <v>78</v>
      </c>
      <c r="E21" s="79" t="n">
        <v>10</v>
      </c>
      <c r="F21" s="121" t="n">
        <f aca="false" ca="false" dt2D="false" dtr="false" t="normal">SUM(H21, J21)</f>
        <v>1499253.1</v>
      </c>
      <c r="G21" s="121" t="n">
        <f aca="false" ca="false" dt2D="false" dtr="false" t="normal">SUM(I21, K21)</f>
        <v>2550228.08</v>
      </c>
      <c r="H21" s="127" t="n">
        <v>1482917.53</v>
      </c>
      <c r="I21" s="127" t="n">
        <v>2410393.4</v>
      </c>
      <c r="J21" s="127" t="n">
        <v>16335.57</v>
      </c>
      <c r="K21" s="127" t="n">
        <v>139834.68</v>
      </c>
      <c r="L21" s="122" t="n">
        <v>61456.38</v>
      </c>
      <c r="M21" s="122" t="n">
        <v>51793.24</v>
      </c>
      <c r="N21" s="122" t="n">
        <v>1073221.49</v>
      </c>
      <c r="O21" s="122" t="n">
        <v>162197.77</v>
      </c>
      <c r="P21" s="123" t="n">
        <v>1007.28</v>
      </c>
      <c r="Q21" s="124" t="n">
        <v>7</v>
      </c>
      <c r="R21" s="124" t="n">
        <v>0</v>
      </c>
      <c r="S21" s="124" t="n">
        <v>0</v>
      </c>
      <c r="T21" s="124" t="n">
        <v>3</v>
      </c>
      <c r="U21" s="123" t="n">
        <v>0.55</v>
      </c>
      <c r="V21" s="79" t="n">
        <v>104</v>
      </c>
      <c r="W21" s="122" t="n">
        <v>343905.62</v>
      </c>
      <c r="X21" s="79" t="n">
        <v>5</v>
      </c>
      <c r="Y21" s="122" t="n">
        <v>9325.86</v>
      </c>
      <c r="Z21" s="79" t="n">
        <v>0</v>
      </c>
      <c r="AA21" s="124" t="n">
        <v>0</v>
      </c>
      <c r="AB21" s="123" t="n">
        <v>0</v>
      </c>
    </row>
    <row hidden="false" ht="14.6499996185303" outlineLevel="0" r="22">
      <c r="A22" s="26" t="s">
        <v>143</v>
      </c>
      <c r="B22" s="48" t="s">
        <v>144</v>
      </c>
      <c r="C22" s="56" t="n">
        <v>254</v>
      </c>
      <c r="D22" s="79" t="s">
        <v>131</v>
      </c>
      <c r="E22" s="79" t="s">
        <v>131</v>
      </c>
      <c r="F22" s="121" t="n">
        <f aca="false" ca="false" dt2D="false" dtr="false" t="normal">SUM(H22, J22)</f>
        <v>289895.34</v>
      </c>
      <c r="G22" s="121" t="n">
        <f aca="false" ca="false" dt2D="false" dtr="false" t="normal">SUM(I22, K22)</f>
        <v>167621.91999999998</v>
      </c>
      <c r="H22" s="127" t="n">
        <v>13953.07</v>
      </c>
      <c r="I22" s="127" t="n">
        <v>12664.02</v>
      </c>
      <c r="J22" s="127" t="n">
        <v>275942.27</v>
      </c>
      <c r="K22" s="127" t="n">
        <v>154957.9</v>
      </c>
      <c r="L22" s="122" t="s">
        <v>132</v>
      </c>
      <c r="M22" s="122" t="s">
        <v>132</v>
      </c>
      <c r="N22" s="122" t="s">
        <v>132</v>
      </c>
      <c r="O22" s="122" t="s">
        <v>132</v>
      </c>
      <c r="P22" s="123" t="n">
        <v>869.8</v>
      </c>
      <c r="Q22" s="124" t="n">
        <v>28</v>
      </c>
      <c r="R22" s="124" t="n">
        <v>0</v>
      </c>
      <c r="S22" s="124" t="n">
        <v>0</v>
      </c>
      <c r="T22" s="124" t="n">
        <v>0</v>
      </c>
      <c r="U22" s="123" t="n">
        <v>0</v>
      </c>
      <c r="V22" s="79" t="n">
        <v>19</v>
      </c>
      <c r="W22" s="122" t="n">
        <v>15622.25</v>
      </c>
      <c r="X22" s="79" t="n">
        <v>2</v>
      </c>
      <c r="Y22" s="122" t="n">
        <v>37.64</v>
      </c>
      <c r="Z22" s="79" t="n">
        <v>0</v>
      </c>
      <c r="AA22" s="124" t="n">
        <v>169</v>
      </c>
      <c r="AB22" s="123" t="n">
        <v>17803.55</v>
      </c>
    </row>
    <row hidden="false" ht="14.6499996185303" outlineLevel="0" r="23">
      <c r="A23" s="26" t="s">
        <v>145</v>
      </c>
      <c r="B23" s="130" t="s">
        <v>146</v>
      </c>
      <c r="C23" s="56" t="n">
        <v>159</v>
      </c>
      <c r="D23" s="79" t="s">
        <v>131</v>
      </c>
      <c r="E23" s="79" t="s">
        <v>131</v>
      </c>
      <c r="F23" s="121" t="n">
        <f aca="false" ca="false" dt2D="false" dtr="false" t="normal">SUM(H23, J23)</f>
        <v>25552.04</v>
      </c>
      <c r="G23" s="121" t="n">
        <f aca="false" ca="false" dt2D="false" dtr="false" t="normal">SUM(I23, K23)</f>
        <v>5069.85</v>
      </c>
      <c r="H23" s="127" t="n">
        <v>6096.42</v>
      </c>
      <c r="I23" s="127" t="n">
        <v>1240.78</v>
      </c>
      <c r="J23" s="127" t="n">
        <v>19455.62</v>
      </c>
      <c r="K23" s="127" t="n">
        <v>3829.07</v>
      </c>
      <c r="L23" s="122" t="s">
        <v>132</v>
      </c>
      <c r="M23" s="122" t="s">
        <v>132</v>
      </c>
      <c r="N23" s="122" t="s">
        <v>132</v>
      </c>
      <c r="O23" s="122" t="s">
        <v>132</v>
      </c>
      <c r="P23" s="123" t="n">
        <v>150.85</v>
      </c>
      <c r="Q23" s="124" t="n">
        <v>0</v>
      </c>
      <c r="R23" s="124" t="n">
        <v>0</v>
      </c>
      <c r="S23" s="124" t="n">
        <v>0</v>
      </c>
      <c r="T23" s="124" t="n">
        <v>0</v>
      </c>
      <c r="U23" s="123" t="n">
        <v>0</v>
      </c>
      <c r="V23" s="79" t="n">
        <v>13</v>
      </c>
      <c r="W23" s="122" t="n">
        <v>1680.45</v>
      </c>
      <c r="X23" s="79" t="n">
        <v>5</v>
      </c>
      <c r="Y23" s="122" t="n">
        <v>318.78</v>
      </c>
      <c r="Z23" s="79" t="n">
        <v>0</v>
      </c>
      <c r="AA23" s="124" t="n">
        <v>0</v>
      </c>
      <c r="AB23" s="123" t="n">
        <v>0</v>
      </c>
    </row>
    <row customHeight="true" hidden="false" ht="20.1000003814697" outlineLevel="0" r="24">
      <c r="A24" s="26" t="s">
        <v>147</v>
      </c>
      <c r="B24" s="131" t="s">
        <v>148</v>
      </c>
      <c r="C24" s="56" t="n">
        <v>9</v>
      </c>
      <c r="D24" s="79" t="s">
        <v>131</v>
      </c>
      <c r="E24" s="79" t="s">
        <v>131</v>
      </c>
      <c r="F24" s="121" t="n">
        <f aca="false" ca="false" dt2D="false" dtr="false" t="normal">SUM(H24, J24)</f>
        <v>175.62</v>
      </c>
      <c r="G24" s="121" t="n">
        <f aca="false" ca="false" dt2D="false" dtr="false" t="normal">SUM(I24, K24)</f>
        <v>378.03</v>
      </c>
      <c r="H24" s="127" t="n">
        <v>104.62</v>
      </c>
      <c r="I24" s="127" t="n">
        <v>378.03</v>
      </c>
      <c r="J24" s="127" t="n">
        <v>71</v>
      </c>
      <c r="K24" s="127" t="n">
        <v>0</v>
      </c>
      <c r="L24" s="122" t="s">
        <v>132</v>
      </c>
      <c r="M24" s="122" t="s">
        <v>132</v>
      </c>
      <c r="N24" s="122" t="s">
        <v>132</v>
      </c>
      <c r="O24" s="122" t="s">
        <v>132</v>
      </c>
      <c r="P24" s="123" t="n">
        <v>0</v>
      </c>
      <c r="Q24" s="124" t="n">
        <v>0</v>
      </c>
      <c r="R24" s="124" t="n">
        <v>0</v>
      </c>
      <c r="S24" s="124" t="n">
        <v>0</v>
      </c>
      <c r="T24" s="124" t="n">
        <v>0</v>
      </c>
      <c r="U24" s="123" t="n">
        <v>0</v>
      </c>
      <c r="V24" s="79" t="n">
        <v>8</v>
      </c>
      <c r="W24" s="122" t="n">
        <v>104.62</v>
      </c>
      <c r="X24" s="79" t="n">
        <v>2</v>
      </c>
      <c r="Y24" s="122" t="n">
        <v>507.2</v>
      </c>
      <c r="Z24" s="79" t="n">
        <v>0</v>
      </c>
      <c r="AA24" s="124" t="n">
        <v>0</v>
      </c>
      <c r="AB24" s="123" t="n">
        <v>0</v>
      </c>
    </row>
    <row hidden="false" ht="14.6499996185303" outlineLevel="0" r="25">
      <c r="A25" s="95" t="s">
        <v>118</v>
      </c>
      <c r="B25" s="132" t="s">
        <v>149</v>
      </c>
      <c r="C25" s="133" t="n">
        <f aca="false" ca="false" dt2D="false" dtr="false" t="normal">SUM(C11, C15)</f>
        <v>9030</v>
      </c>
      <c r="D25" s="133" t="n">
        <f aca="false" ca="false" dt2D="false" dtr="false" t="normal">SUM(D11, D15)</f>
        <v>828</v>
      </c>
      <c r="E25" s="133" t="n">
        <f aca="false" ca="false" dt2D="false" dtr="false" t="normal">SUM(E11, E15)</f>
        <v>18</v>
      </c>
      <c r="F25" s="134" t="n">
        <f aca="false" ca="false" dt2D="false" dtr="false" t="normal">SUM(F11, F15)</f>
        <v>4102290.06</v>
      </c>
      <c r="G25" s="134" t="n">
        <f aca="false" ca="false" dt2D="false" dtr="false" t="normal">SUM(G11, G15)</f>
        <v>3873594.8899999997</v>
      </c>
      <c r="H25" s="134" t="n">
        <f aca="false" ca="false" dt2D="false" dtr="false" t="normal">SUM(H11, H15)</f>
        <v>2666200.1</v>
      </c>
      <c r="I25" s="134" t="n">
        <f aca="false" ca="false" dt2D="false" dtr="false" t="normal">SUM(I11, I15)</f>
        <v>3055267.3099999996</v>
      </c>
      <c r="J25" s="134" t="n">
        <f aca="false" ca="false" dt2D="false" dtr="false" t="normal">SUM(J11, J15)</f>
        <v>1436089.96</v>
      </c>
      <c r="K25" s="134" t="n">
        <f aca="false" ca="false" dt2D="false" dtr="false" t="normal">SUM(K11, K15)</f>
        <v>818327.58</v>
      </c>
      <c r="L25" s="134" t="n">
        <f aca="false" ca="false" dt2D="false" dtr="false" t="normal">SUM(L11, L15)</f>
        <v>188596.32</v>
      </c>
      <c r="M25" s="134" t="n">
        <f aca="false" ca="false" dt2D="false" dtr="false" t="normal">SUM(M11, M15)</f>
        <v>104413.38999999998</v>
      </c>
      <c r="N25" s="134" t="n">
        <f aca="false" ca="false" dt2D="false" dtr="false" t="normal">SUM(N11, N15)</f>
        <v>1955681.21</v>
      </c>
      <c r="O25" s="134" t="n">
        <f aca="false" ca="false" dt2D="false" dtr="false" t="normal">SUM(O11, O15)</f>
        <v>228923.47999999998</v>
      </c>
      <c r="P25" s="134" t="n">
        <f aca="false" ca="false" dt2D="false" dtr="false" t="normal">SUM(P11, P15)</f>
        <v>39175.58</v>
      </c>
      <c r="Q25" s="133" t="n">
        <f aca="false" ca="false" dt2D="false" dtr="false" t="normal">SUM(Q11, Q15)</f>
        <v>409</v>
      </c>
      <c r="R25" s="133" t="n">
        <f aca="false" ca="false" dt2D="false" dtr="false" t="normal">SUM(R11, R15)</f>
        <v>0</v>
      </c>
      <c r="S25" s="133" t="n">
        <f aca="false" ca="false" dt2D="false" dtr="false" t="normal">SUM(S11, S15)</f>
        <v>0</v>
      </c>
      <c r="T25" s="133" t="n">
        <f aca="false" ca="false" dt2D="false" dtr="false" t="normal">SUM(T11, T15)</f>
        <v>24</v>
      </c>
      <c r="U25" s="134" t="n">
        <f aca="false" ca="false" dt2D="false" dtr="false" t="normal">SUM(U11, U15)</f>
        <v>89696.55</v>
      </c>
      <c r="V25" s="133" t="n">
        <f aca="false" ca="false" dt2D="false" dtr="false" t="normal">SUM(V11, V15)</f>
        <v>1180</v>
      </c>
      <c r="W25" s="134" t="n">
        <f aca="false" ca="false" dt2D="false" dtr="false" t="normal">SUM(W11, W15)</f>
        <v>878325.2299999999</v>
      </c>
      <c r="X25" s="133" t="n">
        <f aca="false" ca="false" dt2D="false" dtr="false" t="normal">SUM(X11, X15)</f>
        <v>62</v>
      </c>
      <c r="Y25" s="134" t="n">
        <f aca="false" ca="false" dt2D="false" dtr="false" t="normal">SUM(Y11, Y15)</f>
        <v>13252.610000000002</v>
      </c>
      <c r="Z25" s="133" t="n">
        <f aca="false" ca="false" dt2D="false" dtr="false" t="normal">SUM(Z11, Z15)</f>
        <v>0</v>
      </c>
      <c r="AA25" s="133" t="n">
        <f aca="false" ca="false" dt2D="false" dtr="false" t="normal">SUM(AA11, AA15)</f>
        <v>583</v>
      </c>
      <c r="AB25" s="134" t="n">
        <f aca="false" ca="false" dt2D="false" dtr="false" t="normal">SUM(AB11, AB15)</f>
        <v>41201.380000000005</v>
      </c>
    </row>
    <row hidden="false" ht="32.7999992370605" outlineLevel="0" r="26">
      <c r="A26" s="95" t="s">
        <v>150</v>
      </c>
      <c r="B26" s="135" t="s">
        <v>151</v>
      </c>
      <c r="C26" s="136" t="s">
        <v>131</v>
      </c>
      <c r="D26" s="136" t="s">
        <v>131</v>
      </c>
      <c r="E26" s="136" t="s">
        <v>131</v>
      </c>
      <c r="F26" s="136" t="s">
        <v>131</v>
      </c>
      <c r="G26" s="134" t="n">
        <v>2719861.75</v>
      </c>
      <c r="H26" s="94" t="n"/>
      <c r="I26" s="94" t="n"/>
      <c r="J26" s="94" t="n"/>
      <c r="K26" s="94" t="n"/>
      <c r="L26" s="94" t="n"/>
      <c r="M26" s="94" t="n"/>
      <c r="N26" s="94" t="n"/>
      <c r="O26" s="94" t="n"/>
      <c r="P26" s="94" t="n"/>
      <c r="Q26" s="94" t="n"/>
      <c r="R26" s="94" t="n"/>
      <c r="S26" s="94" t="n"/>
      <c r="T26" s="94" t="n"/>
      <c r="U26" s="94" t="n"/>
      <c r="V26" s="94" t="n"/>
      <c r="W26" s="94" t="n"/>
      <c r="X26" s="94" t="n"/>
      <c r="Y26" s="94" t="n"/>
      <c r="Z26" s="94" t="n"/>
    </row>
    <row hidden="false" ht="53.7000007629395" outlineLevel="0" r="27">
      <c r="A27" s="95" t="s">
        <v>152</v>
      </c>
      <c r="B27" s="135" t="s">
        <v>153</v>
      </c>
      <c r="C27" s="136" t="s">
        <v>131</v>
      </c>
      <c r="D27" s="136" t="s">
        <v>131</v>
      </c>
      <c r="E27" s="136" t="s">
        <v>131</v>
      </c>
      <c r="F27" s="136" t="s">
        <v>131</v>
      </c>
      <c r="G27" s="134" t="n">
        <f aca="false" ca="false" dt2D="false" dtr="false" t="normal">G25-G26</f>
        <v>1153733.1399999997</v>
      </c>
      <c r="H27" s="94" t="n"/>
      <c r="I27" s="94" t="n"/>
      <c r="J27" s="94" t="n"/>
      <c r="K27" s="94" t="n"/>
      <c r="L27" s="94" t="n"/>
      <c r="M27" s="94" t="n"/>
      <c r="N27" s="94" t="n"/>
      <c r="O27" s="94" t="n"/>
      <c r="P27" s="94" t="n"/>
      <c r="Q27" s="94" t="n"/>
      <c r="R27" s="94" t="n"/>
      <c r="S27" s="94" t="n"/>
      <c r="T27" s="94" t="n"/>
      <c r="U27" s="94" t="n"/>
      <c r="V27" s="94" t="n"/>
      <c r="W27" s="94" t="n"/>
      <c r="X27" s="94" t="n"/>
      <c r="Y27" s="94" t="n"/>
      <c r="Z27" s="94" t="n"/>
    </row>
    <row hidden="false" ht="22.3500003814697" outlineLevel="0" r="28">
      <c r="A28" s="95" t="s">
        <v>119</v>
      </c>
      <c r="B28" s="137" t="s">
        <v>154</v>
      </c>
      <c r="C28" s="133" t="n">
        <f aca="false" ca="false" dt2D="false" dtr="false" t="normal">(M25+O25)/G27*100</f>
        <v>28.892025239042724</v>
      </c>
      <c r="D28" s="94" t="n"/>
      <c r="E28" s="94" t="n"/>
      <c r="F28" s="94" t="n"/>
      <c r="G28" s="94" t="n"/>
      <c r="H28" s="94" t="n"/>
      <c r="I28" s="94" t="n"/>
      <c r="J28" s="94" t="n"/>
      <c r="K28" s="94" t="n"/>
      <c r="L28" s="94" t="n"/>
      <c r="M28" s="94" t="n"/>
      <c r="N28" s="94" t="n"/>
      <c r="O28" s="94" t="n"/>
      <c r="P28" s="94" t="n"/>
      <c r="Q28" s="94" t="n"/>
      <c r="R28" s="94" t="n"/>
      <c r="S28" s="94" t="n"/>
      <c r="T28" s="94" t="n"/>
      <c r="U28" s="94" t="n"/>
      <c r="V28" s="94" t="n"/>
      <c r="W28" s="94" t="n"/>
      <c r="X28" s="94" t="n"/>
      <c r="Y28" s="94" t="n"/>
      <c r="Z28" s="94" t="n"/>
    </row>
    <row hidden="false" ht="22.3500003814697" outlineLevel="0" r="29">
      <c r="A29" s="95" t="s">
        <v>120</v>
      </c>
      <c r="B29" s="137" t="s">
        <v>155</v>
      </c>
      <c r="C29" s="133" t="n">
        <f aca="false" ca="false" dt2D="false" dtr="false" t="normal">(D25+E25)/(C11+C21)*100</f>
        <v>58.79082696316886</v>
      </c>
      <c r="D29" s="94" t="n"/>
      <c r="E29" s="94" t="n"/>
      <c r="F29" s="94" t="n"/>
      <c r="G29" s="94" t="n"/>
      <c r="H29" s="94" t="n"/>
      <c r="I29" s="94" t="n"/>
      <c r="J29" s="94" t="n"/>
      <c r="K29" s="94" t="n"/>
      <c r="L29" s="94" t="n"/>
      <c r="M29" s="94" t="n"/>
      <c r="N29" s="94" t="n"/>
      <c r="O29" s="94" t="n"/>
      <c r="P29" s="94" t="n"/>
      <c r="Q29" s="94" t="n"/>
      <c r="R29" s="94" t="n"/>
      <c r="S29" s="94" t="n"/>
      <c r="T29" s="94" t="n"/>
      <c r="U29" s="94" t="n"/>
      <c r="V29" s="94" t="n"/>
      <c r="W29" s="94" t="n"/>
      <c r="X29" s="94" t="n"/>
      <c r="Y29" s="94" t="n"/>
      <c r="Z29" s="94" t="n"/>
    </row>
    <row hidden="false" ht="14.6499996185303" outlineLevel="0" r="30">
      <c r="A30" s="92" t="n"/>
      <c r="B30" s="93" t="n"/>
      <c r="C30" s="94" t="n"/>
      <c r="D30" s="94" t="n"/>
      <c r="E30" s="94" t="n"/>
      <c r="F30" s="94" t="n"/>
      <c r="G30" s="94" t="n"/>
      <c r="H30" s="94" t="n"/>
      <c r="I30" s="94" t="n"/>
      <c r="J30" s="94" t="n"/>
      <c r="K30" s="94" t="n"/>
      <c r="L30" s="94" t="n"/>
      <c r="M30" s="94" t="n"/>
      <c r="N30" s="94" t="n"/>
      <c r="O30" s="94" t="n"/>
      <c r="P30" s="94" t="n"/>
      <c r="Q30" s="94" t="n"/>
      <c r="R30" s="94" t="n"/>
      <c r="S30" s="94" t="n"/>
      <c r="T30" s="94" t="n"/>
      <c r="U30" s="94" t="n"/>
      <c r="V30" s="94" t="n"/>
      <c r="W30" s="94" t="n"/>
      <c r="X30" s="94" t="n"/>
      <c r="Y30" s="94" t="n"/>
      <c r="Z30" s="94" t="n"/>
    </row>
    <row hidden="false" ht="14.6499996185303" outlineLevel="0" r="31">
      <c r="A31" s="92" t="n"/>
      <c r="B31" s="93" t="n"/>
      <c r="C31" s="94" t="n"/>
      <c r="D31" s="94" t="n"/>
      <c r="E31" s="94" t="n"/>
      <c r="F31" s="94" t="n"/>
      <c r="G31" s="94" t="n"/>
      <c r="H31" s="94" t="n"/>
      <c r="I31" s="94" t="n"/>
      <c r="J31" s="94" t="n"/>
      <c r="K31" s="94" t="n"/>
      <c r="L31" s="94" t="n"/>
      <c r="M31" s="94" t="n"/>
      <c r="N31" s="94" t="n"/>
      <c r="O31" s="94" t="n"/>
      <c r="P31" s="94" t="n"/>
      <c r="Q31" s="94" t="n"/>
      <c r="R31" s="94" t="n"/>
      <c r="S31" s="94" t="n"/>
      <c r="T31" s="94" t="n"/>
      <c r="U31" s="94" t="n"/>
      <c r="V31" s="94" t="n"/>
      <c r="W31" s="94" t="n"/>
      <c r="X31" s="94" t="n"/>
      <c r="Y31" s="94" t="n"/>
      <c r="Z31" s="94" t="n"/>
    </row>
    <row hidden="false" ht="14.6499996185303" outlineLevel="0" r="32">
      <c r="A32" s="138" t="s">
        <v>156</v>
      </c>
    </row>
    <row customFormat="true" hidden="false" ht="14.6499996185303" outlineLevel="0" r="33" s="139">
      <c r="A33" s="138" t="s">
        <v>157</v>
      </c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</row>
    <row hidden="false" ht="14.6499996185303" outlineLevel="0" r="34">
      <c r="A34" s="140" t="s">
        <v>158</v>
      </c>
    </row>
    <row hidden="false" ht="14.6499996185303" outlineLevel="0" r="35">
      <c r="A35" s="140" t="s">
        <v>159</v>
      </c>
    </row>
    <row hidden="false" ht="14.6499996185303" outlineLevel="0" r="36">
      <c r="A36" s="141" t="s">
        <v>160</v>
      </c>
      <c r="B36" s="142" t="n"/>
    </row>
    <row hidden="false" ht="14.6499996185303" outlineLevel="0" r="37">
      <c r="A37" s="141" t="s">
        <v>161</v>
      </c>
      <c r="B37" s="142" t="n"/>
    </row>
    <row customHeight="true" hidden="false" ht="66.75" outlineLevel="0" r="38">
      <c r="A38" s="143" t="s">
        <v>162</v>
      </c>
      <c r="B38" s="143" t="s"/>
      <c r="C38" s="143" t="s"/>
      <c r="D38" s="143" t="s"/>
      <c r="E38" s="143" t="s"/>
      <c r="F38" s="143" t="s"/>
      <c r="G38" s="143" t="s"/>
      <c r="H38" s="143" t="s"/>
      <c r="I38" s="143" t="s"/>
      <c r="J38" s="143" t="s"/>
      <c r="K38" s="143" t="s"/>
    </row>
    <row hidden="false" ht="14.6499996185303" outlineLevel="0" r="39">
      <c r="A39" s="140" t="s">
        <v>163</v>
      </c>
      <c r="B39" s="143" t="n"/>
      <c r="C39" s="143" t="n"/>
      <c r="D39" s="143" t="n"/>
      <c r="E39" s="143" t="n"/>
      <c r="F39" s="143" t="n"/>
      <c r="G39" s="143" t="n"/>
      <c r="H39" s="143" t="n"/>
      <c r="I39" s="143" t="n"/>
      <c r="J39" s="143" t="n"/>
      <c r="K39" s="143" t="n"/>
    </row>
    <row hidden="false" ht="14.6499996185303" outlineLevel="0" r="40">
      <c r="A40" s="140" t="s">
        <v>164</v>
      </c>
      <c r="B40" s="143" t="n"/>
      <c r="C40" s="143" t="n"/>
      <c r="D40" s="143" t="n"/>
      <c r="E40" s="143" t="n"/>
      <c r="F40" s="143" t="n"/>
      <c r="G40" s="143" t="n"/>
      <c r="H40" s="143" t="n"/>
      <c r="I40" s="143" t="n"/>
      <c r="J40" s="143" t="n"/>
      <c r="K40" s="143" t="n"/>
    </row>
    <row customHeight="true" hidden="false" ht="47.9500007629395" outlineLevel="0" r="41">
      <c r="A41" s="144" t="s">
        <v>165</v>
      </c>
      <c r="B41" s="144" t="s"/>
      <c r="C41" s="144" t="s"/>
      <c r="D41" s="144" t="s"/>
      <c r="E41" s="144" t="s"/>
      <c r="F41" s="144" t="s"/>
      <c r="G41" s="144" t="s"/>
      <c r="H41" s="144" t="s"/>
      <c r="I41" s="144" t="s"/>
      <c r="J41" s="144" t="s"/>
      <c r="K41" s="145" t="n"/>
      <c r="L41" s="139" t="n"/>
      <c r="M41" s="139" t="n"/>
      <c r="N41" s="139" t="n"/>
      <c r="O41" s="139" t="n"/>
      <c r="P41" s="139" t="n"/>
      <c r="Q41" s="139" t="n"/>
      <c r="R41" s="139" t="n"/>
      <c r="S41" s="139" t="n"/>
      <c r="T41" s="139" t="n"/>
      <c r="U41" s="139" t="n"/>
      <c r="V41" s="139" t="n"/>
      <c r="W41" s="139" t="n"/>
      <c r="X41" s="139" t="n"/>
      <c r="Y41" s="139" t="n"/>
      <c r="Z41" s="139" t="n"/>
      <c r="AA41" s="139" t="n"/>
      <c r="AB41" s="139" t="n"/>
    </row>
    <row hidden="false" ht="14.6499996185303" outlineLevel="0" r="42">
      <c r="A42" s="140" t="n"/>
      <c r="B42" s="146" t="n"/>
      <c r="C42" s="143" t="n"/>
      <c r="D42" s="143" t="n"/>
      <c r="E42" s="143" t="n"/>
      <c r="F42" s="143" t="n"/>
      <c r="G42" s="143" t="n"/>
      <c r="H42" s="143" t="n"/>
      <c r="I42" s="143" t="n"/>
      <c r="J42" s="143" t="n"/>
      <c r="K42" s="143" t="n"/>
    </row>
    <row hidden="false" ht="14.6499996185303" outlineLevel="0" r="43">
      <c r="A43" s="76" t="n"/>
    </row>
    <row hidden="false" ht="14.6499996185303" outlineLevel="0" r="44">
      <c r="A44" s="76" t="s">
        <v>166</v>
      </c>
    </row>
    <row hidden="false" ht="14.6499996185303" outlineLevel="0" r="45">
      <c r="A45" s="76" t="s">
        <v>66</v>
      </c>
    </row>
  </sheetData>
  <mergeCells count="26">
    <mergeCell ref="A41:J41"/>
    <mergeCell ref="A38:K38"/>
    <mergeCell ref="B3:L3"/>
    <mergeCell ref="B4:L4"/>
    <mergeCell ref="B5:L5"/>
    <mergeCell ref="AB7:AB9"/>
    <mergeCell ref="AA7:AA9"/>
    <mergeCell ref="Z7:Z9"/>
    <mergeCell ref="X7:Y8"/>
    <mergeCell ref="V7:W8"/>
    <mergeCell ref="U7:U9"/>
    <mergeCell ref="T7:T9"/>
    <mergeCell ref="S8:S9"/>
    <mergeCell ref="R8:R9"/>
    <mergeCell ref="P7:S7"/>
    <mergeCell ref="Q8:Q9"/>
    <mergeCell ref="P8:P9"/>
    <mergeCell ref="N8:O8"/>
    <mergeCell ref="A7:A9"/>
    <mergeCell ref="B7:B9"/>
    <mergeCell ref="L8:M8"/>
    <mergeCell ref="H8:I8"/>
    <mergeCell ref="F7:O7"/>
    <mergeCell ref="C7:E8"/>
    <mergeCell ref="F8:G8"/>
    <mergeCell ref="J8:K8"/>
  </mergeCells>
  <pageMargins bottom="0.393750011920929" footer="0.511811017990112" header="0.511811017990112" left="0.393750011920929" right="0.393750011920929" top="0.393750011920929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7"/>
  <sheetViews>
    <sheetView showZeros="true" workbookViewId="0"/>
  </sheetViews>
  <sheetFormatPr baseColWidth="8" customHeight="false" defaultColWidth="8.76032484643517" defaultRowHeight="12.75" zeroHeight="false"/>
  <cols>
    <col customWidth="true" hidden="false" max="1" min="1" outlineLevel="0" style="1" width="42.5487375381618"/>
    <col customWidth="true" hidden="false" max="2" min="2" outlineLevel="0" style="1" width="14.1862015544004"/>
    <col customWidth="true" hidden="false" max="3" min="3" outlineLevel="0" style="1" width="15.4292197700456"/>
    <col customWidth="true" hidden="false" max="4" min="4" outlineLevel="0" style="2" width="14.1862015544004"/>
    <col customWidth="true" hidden="false" max="5" min="5" outlineLevel="0" style="2" width="16.1296516682238"/>
    <col customWidth="true" hidden="false" max="6" min="6" outlineLevel="0" style="2" width="14.8767676808687"/>
    <col customWidth="true" hidden="false" max="7" min="7" outlineLevel="0" style="2" width="17.0964445159454"/>
    <col customWidth="true" hidden="false" max="8" min="8" outlineLevel="0" style="2" width="14.6005409596155"/>
    <col customWidth="true" hidden="false" max="9" min="9" outlineLevel="0" style="2" width="12.9333175670452"/>
    <col customWidth="true" hidden="false" max="10" min="10" outlineLevel="0" style="2" width="13.209542934969"/>
    <col customWidth="true" hidden="false" max="11" min="11" outlineLevel="0" style="2" width="21.9698677814041"/>
    <col bestFit="true" customWidth="true" hidden="false" max="16384" min="12" outlineLevel="0" style="2" width="8.76032484643517"/>
  </cols>
  <sheetData>
    <row customHeight="true" hidden="false" ht="12.75" outlineLevel="0" r="1">
      <c r="G1" s="147" t="s">
        <v>167</v>
      </c>
    </row>
    <row customHeight="true" hidden="false" ht="12.75" outlineLevel="0" r="2">
      <c r="J2" s="140" t="n"/>
      <c r="K2" s="140" t="n"/>
    </row>
    <row customHeight="true" hidden="false" ht="15.75" outlineLevel="0" r="3">
      <c r="A3" s="148" t="s">
        <v>168</v>
      </c>
      <c r="B3" s="148" t="s"/>
      <c r="C3" s="148" t="s"/>
      <c r="D3" s="148" t="s"/>
      <c r="E3" s="148" t="s"/>
      <c r="F3" s="148" t="s"/>
      <c r="G3" s="148" t="s"/>
      <c r="H3" s="149" t="n"/>
      <c r="I3" s="149" t="n"/>
      <c r="J3" s="149" t="n"/>
    </row>
    <row customFormat="true" customHeight="true" hidden="false" ht="15.75" outlineLevel="0" r="4" s="86">
      <c r="A4" s="87" t="s">
        <v>169</v>
      </c>
      <c r="B4" s="150" t="s">
        <v>3</v>
      </c>
      <c r="C4" s="151" t="s"/>
      <c r="D4" s="151" t="s"/>
      <c r="E4" s="151" t="s"/>
      <c r="F4" s="152" t="s"/>
    </row>
    <row customFormat="true" customHeight="true" hidden="false" ht="15" outlineLevel="0" r="5" s="86">
      <c r="D5" s="91" t="s">
        <v>170</v>
      </c>
      <c r="E5" s="153" t="n"/>
      <c r="F5" s="153" t="n"/>
      <c r="G5" s="153" t="n"/>
      <c r="H5" s="153" t="n"/>
      <c r="I5" s="153" t="n"/>
      <c r="J5" s="153" t="n"/>
      <c r="K5" s="153" t="n"/>
    </row>
    <row customFormat="true" customHeight="true" hidden="false" ht="15" outlineLevel="0" r="6" s="86">
      <c r="D6" s="91" t="n"/>
      <c r="E6" s="91" t="n"/>
      <c r="F6" s="91" t="n"/>
      <c r="G6" s="91" t="n"/>
    </row>
    <row customFormat="true" customHeight="true" hidden="false" ht="48" outlineLevel="0" r="7" s="86">
      <c r="A7" s="154" t="s">
        <v>171</v>
      </c>
      <c r="B7" s="155" t="s">
        <v>172</v>
      </c>
      <c r="C7" s="156" t="s"/>
      <c r="D7" s="155" t="s">
        <v>173</v>
      </c>
      <c r="E7" s="156" t="s"/>
      <c r="F7" s="155" t="s">
        <v>174</v>
      </c>
      <c r="G7" s="156" t="s"/>
    </row>
    <row customHeight="true" hidden="false" ht="37.2999992370605" outlineLevel="0" r="8">
      <c r="A8" s="157" t="s"/>
      <c r="B8" s="154" t="s">
        <v>175</v>
      </c>
      <c r="C8" s="154" t="s">
        <v>176</v>
      </c>
      <c r="D8" s="154" t="s">
        <v>116</v>
      </c>
      <c r="E8" s="154" t="s">
        <v>177</v>
      </c>
      <c r="F8" s="154" t="s">
        <v>116</v>
      </c>
      <c r="G8" s="154" t="s">
        <v>178</v>
      </c>
      <c r="H8" s="158" t="n"/>
      <c r="I8" s="158" t="n"/>
      <c r="J8" s="158" t="n"/>
      <c r="K8" s="158" t="n"/>
    </row>
    <row hidden="false" ht="12.75" outlineLevel="0" r="9">
      <c r="A9" s="41" t="s">
        <v>39</v>
      </c>
      <c r="B9" s="41" t="s">
        <v>54</v>
      </c>
      <c r="C9" s="41" t="s">
        <v>118</v>
      </c>
      <c r="D9" s="41" t="s">
        <v>119</v>
      </c>
      <c r="E9" s="41" t="s">
        <v>120</v>
      </c>
      <c r="F9" s="41" t="s">
        <v>179</v>
      </c>
      <c r="G9" s="41" t="s">
        <v>180</v>
      </c>
      <c r="H9" s="159" t="n"/>
      <c r="I9" s="159" t="n"/>
      <c r="J9" s="159" t="n"/>
      <c r="K9" s="159" t="n"/>
    </row>
    <row hidden="false" ht="52.2000007629395" outlineLevel="0" r="10">
      <c r="A10" s="160" t="s">
        <v>181</v>
      </c>
      <c r="B10" s="26" t="s">
        <v>182</v>
      </c>
      <c r="C10" s="161" t="n">
        <v>41978.059</v>
      </c>
      <c r="D10" s="27" t="n">
        <v>387</v>
      </c>
      <c r="E10" s="162" t="n">
        <v>33305.44</v>
      </c>
      <c r="F10" s="27" t="n">
        <v>0</v>
      </c>
      <c r="G10" s="27" t="n">
        <v>0</v>
      </c>
      <c r="H10" s="159" t="n"/>
      <c r="I10" s="159" t="n"/>
      <c r="J10" s="159" t="n"/>
      <c r="K10" s="159" t="n"/>
    </row>
    <row hidden="false" ht="39.5499992370605" outlineLevel="0" r="11">
      <c r="A11" s="160" t="s">
        <v>183</v>
      </c>
      <c r="B11" s="26" t="n">
        <v>18</v>
      </c>
      <c r="C11" s="161" t="n">
        <v>10933.295</v>
      </c>
      <c r="D11" s="27" t="n">
        <v>151</v>
      </c>
      <c r="E11" s="162" t="n">
        <v>10323.039</v>
      </c>
      <c r="F11" s="27" t="n">
        <v>2</v>
      </c>
      <c r="G11" s="27" t="n">
        <v>123.13</v>
      </c>
      <c r="H11" s="159" t="n"/>
      <c r="I11" s="159" t="n"/>
      <c r="J11" s="159" t="n"/>
      <c r="K11" s="159" t="n"/>
    </row>
    <row hidden="false" ht="12.75" outlineLevel="0" r="12">
      <c r="C12" s="138" t="n"/>
    </row>
    <row hidden="false" ht="23.8500003814697" outlineLevel="0" r="13">
      <c r="A13" s="163" t="n"/>
      <c r="C13" s="138" t="n"/>
    </row>
    <row customHeight="true" hidden="false" ht="12" outlineLevel="0" r="14"/>
    <row hidden="false" ht="12.75" outlineLevel="0" r="15">
      <c r="A15" s="76" t="s">
        <v>166</v>
      </c>
      <c r="B15" s="76" t="n"/>
      <c r="C15" s="164" t="n"/>
    </row>
    <row customHeight="true" hidden="false" ht="12.75" outlineLevel="0" r="16">
      <c r="A16" s="75" t="n"/>
      <c r="B16" s="75" t="n"/>
      <c r="C16" s="3" t="s">
        <v>184</v>
      </c>
      <c r="F16" s="3" t="n"/>
      <c r="G16" s="3" t="n"/>
    </row>
    <row customFormat="true" hidden="false" ht="12.75" outlineLevel="0" r="17" s="2">
      <c r="A17" s="76" t="s">
        <v>185</v>
      </c>
      <c r="B17" s="76" t="n"/>
    </row>
  </sheetData>
  <mergeCells count="6">
    <mergeCell ref="A3:G3"/>
    <mergeCell ref="B4:F4"/>
    <mergeCell ref="A7:A8"/>
    <mergeCell ref="B7:C7"/>
    <mergeCell ref="D7:E7"/>
    <mergeCell ref="F7:G7"/>
  </mergeCells>
  <pageMargins bottom="0.747916638851166" footer="0.511811017990112" header="0.511811017990112" left="0.708333313465118" right="0.708333313465118" top="0.747916638851166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2026-08-04T01:58:45Z</dcterms:modified>
</cp:coreProperties>
</file>